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ruasikin.noordin\Desktop\eft batal\"/>
    </mc:Choice>
  </mc:AlternateContent>
  <bookViews>
    <workbookView xWindow="0" yWindow="0" windowWidth="21855" windowHeight="14940" activeTab="3"/>
  </bookViews>
  <sheets>
    <sheet name="eft batal 3004" sheetId="2" r:id="rId1"/>
    <sheet name="cek batal 30.04.21" sheetId="3" r:id="rId2"/>
    <sheet name="PERINCIAN EFT BATAL PD 30042021" sheetId="4" r:id="rId3"/>
    <sheet name="data eft batal sblm 2018" sheetId="5" r:id="rId4"/>
  </sheets>
  <definedNames>
    <definedName name="_xlnm._FilterDatabase" localSheetId="0" hidden="1">'eft batal 3004'!$A$3:$W$220</definedName>
    <definedName name="_xlnm.Print_Area" localSheetId="1">'cek batal 30.04.21'!$A$3:$L$9</definedName>
    <definedName name="_xlnm.Print_Area" localSheetId="3">'data eft batal sblm 2018'!$A$2:$P$442</definedName>
    <definedName name="_xlnm.Print_Area" localSheetId="0">'eft batal 3004'!$A$2:$L$217</definedName>
    <definedName name="_xlnm.Print_Area" localSheetId="2">'PERINCIAN EFT BATAL PD 30042021'!$B$1:$K$39</definedName>
  </definedNames>
  <calcPr calcId="152511"/>
</workbook>
</file>

<file path=xl/calcChain.xml><?xml version="1.0" encoding="utf-8"?>
<calcChain xmlns="http://schemas.openxmlformats.org/spreadsheetml/2006/main">
  <c r="N438" i="5" l="1"/>
  <c r="N419" i="5"/>
  <c r="N440" i="5" s="1"/>
  <c r="O418" i="5"/>
  <c r="O417" i="5"/>
  <c r="O416" i="5"/>
  <c r="O415" i="5"/>
  <c r="O414" i="5"/>
  <c r="O413" i="5"/>
  <c r="O412" i="5"/>
  <c r="O411" i="5"/>
  <c r="O410" i="5"/>
  <c r="O409" i="5"/>
  <c r="O408" i="5"/>
  <c r="O407" i="5"/>
  <c r="O406" i="5"/>
  <c r="O405" i="5"/>
  <c r="O404" i="5"/>
  <c r="O403" i="5"/>
  <c r="O402" i="5"/>
  <c r="O401" i="5"/>
  <c r="O400" i="5"/>
  <c r="O399" i="5"/>
  <c r="O398" i="5"/>
  <c r="O397" i="5"/>
  <c r="O396" i="5"/>
  <c r="O395" i="5"/>
  <c r="O394" i="5"/>
  <c r="O393" i="5"/>
  <c r="O392" i="5"/>
  <c r="O391" i="5"/>
  <c r="O390" i="5"/>
  <c r="O389" i="5"/>
  <c r="O388" i="5"/>
  <c r="O387" i="5"/>
  <c r="O386" i="5"/>
  <c r="O385" i="5"/>
  <c r="O384" i="5"/>
  <c r="O383" i="5"/>
  <c r="O382" i="5"/>
  <c r="O381" i="5"/>
  <c r="O380" i="5"/>
  <c r="O379" i="5"/>
  <c r="O378" i="5"/>
  <c r="O377" i="5"/>
  <c r="O376" i="5"/>
  <c r="O375" i="5"/>
  <c r="O374" i="5"/>
  <c r="O373" i="5"/>
  <c r="O372" i="5"/>
  <c r="O371" i="5"/>
  <c r="O370" i="5"/>
  <c r="O369" i="5"/>
  <c r="O368" i="5"/>
  <c r="O367" i="5"/>
  <c r="O366" i="5"/>
  <c r="O365" i="5"/>
  <c r="O364" i="5"/>
  <c r="O363" i="5"/>
  <c r="O362" i="5"/>
  <c r="O361" i="5"/>
  <c r="O360" i="5"/>
  <c r="O359" i="5"/>
  <c r="O358" i="5"/>
  <c r="O357" i="5"/>
  <c r="O356" i="5"/>
  <c r="O355" i="5"/>
  <c r="O354" i="5"/>
  <c r="O353" i="5"/>
  <c r="O352" i="5"/>
  <c r="O351" i="5"/>
  <c r="O350" i="5"/>
  <c r="O349" i="5"/>
  <c r="O348" i="5"/>
  <c r="O347" i="5"/>
  <c r="O346" i="5"/>
  <c r="O345" i="5"/>
  <c r="O344" i="5"/>
  <c r="O343" i="5"/>
  <c r="O342" i="5"/>
  <c r="O341" i="5"/>
  <c r="O340" i="5"/>
  <c r="O339" i="5"/>
  <c r="O338" i="5"/>
  <c r="O337" i="5"/>
  <c r="O336" i="5"/>
  <c r="O335" i="5"/>
  <c r="O334" i="5"/>
  <c r="O333" i="5"/>
  <c r="O332" i="5"/>
  <c r="O331" i="5"/>
  <c r="O330" i="5"/>
  <c r="O329" i="5"/>
  <c r="O328" i="5"/>
  <c r="O327" i="5"/>
  <c r="O326" i="5"/>
  <c r="O325" i="5"/>
  <c r="O324" i="5"/>
  <c r="O323" i="5"/>
  <c r="O322" i="5"/>
  <c r="O321" i="5"/>
  <c r="O320" i="5"/>
  <c r="O319" i="5"/>
  <c r="O318" i="5"/>
  <c r="O317" i="5"/>
  <c r="O316" i="5"/>
  <c r="O315" i="5"/>
  <c r="O314" i="5"/>
  <c r="O313" i="5"/>
  <c r="O312" i="5"/>
  <c r="O311" i="5"/>
  <c r="O310" i="5"/>
  <c r="O309" i="5"/>
  <c r="O308" i="5"/>
  <c r="O307" i="5"/>
  <c r="O306" i="5"/>
  <c r="O305" i="5"/>
  <c r="O304" i="5"/>
  <c r="O303" i="5"/>
  <c r="O302" i="5"/>
  <c r="O301" i="5"/>
  <c r="O300" i="5"/>
  <c r="O299" i="5"/>
  <c r="O298" i="5"/>
  <c r="O297" i="5"/>
  <c r="O296" i="5"/>
  <c r="O295" i="5"/>
  <c r="O294" i="5"/>
  <c r="O293" i="5"/>
  <c r="O292" i="5"/>
  <c r="O291" i="5"/>
  <c r="O290" i="5"/>
  <c r="O289" i="5"/>
  <c r="O288" i="5"/>
  <c r="O287" i="5"/>
  <c r="O286" i="5"/>
  <c r="O285" i="5"/>
  <c r="O284" i="5"/>
  <c r="O283" i="5"/>
  <c r="O282" i="5"/>
  <c r="O281" i="5"/>
  <c r="O280" i="5"/>
  <c r="O279" i="5"/>
  <c r="O278" i="5"/>
  <c r="O277" i="5"/>
  <c r="O276" i="5"/>
  <c r="O275" i="5"/>
  <c r="O274" i="5"/>
  <c r="O273" i="5"/>
  <c r="O272" i="5"/>
  <c r="O271" i="5"/>
  <c r="O270" i="5"/>
  <c r="O269" i="5"/>
  <c r="O268" i="5"/>
  <c r="O267" i="5"/>
  <c r="O266" i="5"/>
  <c r="O265" i="5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O238" i="5"/>
  <c r="O237" i="5"/>
  <c r="O236" i="5"/>
  <c r="O235" i="5"/>
  <c r="O234" i="5"/>
  <c r="O233" i="5"/>
  <c r="O232" i="5"/>
  <c r="O231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K39" i="4" l="1"/>
  <c r="J39" i="4"/>
  <c r="E39" i="4"/>
  <c r="F39" i="4" l="1"/>
  <c r="J9" i="3"/>
  <c r="I217" i="2" l="1"/>
  <c r="I151" i="2"/>
  <c r="I90" i="2"/>
  <c r="I73" i="2"/>
  <c r="B73" i="2"/>
  <c r="I71" i="2"/>
  <c r="B71" i="2"/>
  <c r="I63" i="2"/>
  <c r="B63" i="2"/>
  <c r="B55" i="2" l="1"/>
  <c r="I55" i="2"/>
  <c r="I5" i="2" l="1"/>
  <c r="B5" i="2"/>
  <c r="I216" i="2"/>
  <c r="B216" i="2"/>
  <c r="I214" i="2"/>
  <c r="I208" i="2"/>
  <c r="I205" i="2"/>
  <c r="B205" i="2"/>
  <c r="I202" i="2"/>
  <c r="I197" i="2"/>
  <c r="B197" i="2"/>
  <c r="I195" i="2"/>
  <c r="B195" i="2"/>
  <c r="I193" i="2"/>
  <c r="I181" i="2"/>
  <c r="I172" i="2"/>
  <c r="I163" i="2"/>
  <c r="I97" i="2"/>
  <c r="I85" i="2"/>
  <c r="I83" i="2"/>
  <c r="I81" i="2"/>
  <c r="I79" i="2"/>
  <c r="B79" i="2"/>
  <c r="I75" i="2"/>
  <c r="B75" i="2"/>
  <c r="I69" i="2"/>
  <c r="I67" i="2"/>
  <c r="I221" i="2" s="1"/>
  <c r="K221" i="2" s="1"/>
  <c r="B67" i="2"/>
  <c r="I65" i="2"/>
  <c r="B65" i="2"/>
  <c r="I61" i="2"/>
  <c r="B61" i="2"/>
  <c r="I59" i="2"/>
  <c r="B59" i="2"/>
  <c r="I57" i="2"/>
  <c r="I53" i="2"/>
  <c r="I13" i="2"/>
  <c r="B13" i="2"/>
  <c r="I11" i="2"/>
  <c r="I9" i="2"/>
  <c r="B9" i="2"/>
  <c r="I7" i="2"/>
</calcChain>
</file>

<file path=xl/sharedStrings.xml><?xml version="1.0" encoding="utf-8"?>
<sst xmlns="http://schemas.openxmlformats.org/spreadsheetml/2006/main" count="3564" uniqueCount="2138">
  <si>
    <t>18101100</t>
  </si>
  <si>
    <t>202110016804545147</t>
  </si>
  <si>
    <t>A9</t>
  </si>
  <si>
    <t>C2</t>
  </si>
  <si>
    <t>20002</t>
  </si>
  <si>
    <t>ACCOUNT NOT FOUND</t>
  </si>
  <si>
    <t/>
  </si>
  <si>
    <t>39</t>
  </si>
  <si>
    <t>21090502</t>
  </si>
  <si>
    <t>202110016804359356</t>
  </si>
  <si>
    <t>B3</t>
  </si>
  <si>
    <t>ACCOUNT FROZEN</t>
  </si>
  <si>
    <t>21220211</t>
  </si>
  <si>
    <t>202110016804359836</t>
  </si>
  <si>
    <t>5000159880</t>
  </si>
  <si>
    <t>NO ACCT/UNABLE TO LO</t>
  </si>
  <si>
    <t>21800111</t>
  </si>
  <si>
    <t>201810016800035915</t>
  </si>
  <si>
    <t>X4000002</t>
  </si>
  <si>
    <t>KJ</t>
  </si>
  <si>
    <t>27020801</t>
  </si>
  <si>
    <t>B6</t>
  </si>
  <si>
    <t>202110016803735053</t>
  </si>
  <si>
    <t>29</t>
  </si>
  <si>
    <t>ACCOUNT CLOSED</t>
  </si>
  <si>
    <t>INVALID BENEFICIARY ACCOUNT NO</t>
  </si>
  <si>
    <t>NON-TRANSACTION ACCO</t>
  </si>
  <si>
    <t>ACCOUNT INACTIVE</t>
  </si>
  <si>
    <t>31030500</t>
  </si>
  <si>
    <t>201910016801993581</t>
  </si>
  <si>
    <t>201810016810486644</t>
  </si>
  <si>
    <t>6000327586</t>
  </si>
  <si>
    <t>201810016810459990</t>
  </si>
  <si>
    <t>6000327638</t>
  </si>
  <si>
    <t>201810016811296434</t>
  </si>
  <si>
    <t>201810016811329905</t>
  </si>
  <si>
    <t>201810016811984519</t>
  </si>
  <si>
    <t>201810016811984568</t>
  </si>
  <si>
    <t>201810016812213029</t>
  </si>
  <si>
    <t>201810016812760770</t>
  </si>
  <si>
    <t>201910016805390183</t>
  </si>
  <si>
    <t>201910016806371130</t>
  </si>
  <si>
    <t>201910016806377673</t>
  </si>
  <si>
    <t>6000313685</t>
  </si>
  <si>
    <t>201910016806467463</t>
  </si>
  <si>
    <t>6000313766</t>
  </si>
  <si>
    <t>201910016806470705</t>
  </si>
  <si>
    <t>201910016806669074</t>
  </si>
  <si>
    <t>6000292056</t>
  </si>
  <si>
    <t>201910016807123346</t>
  </si>
  <si>
    <t>6000384217</t>
  </si>
  <si>
    <t>201910016810288854</t>
  </si>
  <si>
    <t>201910016810288859</t>
  </si>
  <si>
    <t>201910016810682750</t>
  </si>
  <si>
    <t>201910016811250768</t>
  </si>
  <si>
    <t>201910016811825770</t>
  </si>
  <si>
    <t>201910016812104125</t>
  </si>
  <si>
    <t>201910016812104130</t>
  </si>
  <si>
    <t>201910016812524816</t>
  </si>
  <si>
    <t>201910016812563174</t>
  </si>
  <si>
    <t>201910016812468594</t>
  </si>
  <si>
    <t>201910016801922095</t>
  </si>
  <si>
    <t>201810016809483758</t>
  </si>
  <si>
    <t>201810016813058720</t>
  </si>
  <si>
    <t>201810016813058736</t>
  </si>
  <si>
    <t>201910016805348401</t>
  </si>
  <si>
    <t>202010016810400606</t>
  </si>
  <si>
    <t>202010016810481160</t>
  </si>
  <si>
    <t>202010016811677890</t>
  </si>
  <si>
    <t>202010016811673422</t>
  </si>
  <si>
    <t>202010016811675152</t>
  </si>
  <si>
    <t>202010016811677882</t>
  </si>
  <si>
    <t>202010016812815194</t>
  </si>
  <si>
    <t>202010016812805210</t>
  </si>
  <si>
    <t>36021011</t>
  </si>
  <si>
    <t>201910016800525139</t>
  </si>
  <si>
    <t>C7</t>
  </si>
  <si>
    <t>36021111</t>
  </si>
  <si>
    <t>202110016804476945</t>
  </si>
  <si>
    <t>INVALID ACCOUNT NUMB</t>
  </si>
  <si>
    <t>D3</t>
  </si>
  <si>
    <t>K9</t>
  </si>
  <si>
    <t>41500701</t>
  </si>
  <si>
    <t>202110016803978130</t>
  </si>
  <si>
    <t>5014612915</t>
  </si>
  <si>
    <t>41500301</t>
  </si>
  <si>
    <t>202110016804048741</t>
  </si>
  <si>
    <t>5000155069</t>
  </si>
  <si>
    <t>41500601</t>
  </si>
  <si>
    <t>202110016804513911</t>
  </si>
  <si>
    <t>41500101</t>
  </si>
  <si>
    <t>202110016804515001</t>
  </si>
  <si>
    <t>5020140635</t>
  </si>
  <si>
    <t>42091501</t>
  </si>
  <si>
    <t>202110016804128041</t>
  </si>
  <si>
    <t>D4</t>
  </si>
  <si>
    <t>5020574152</t>
  </si>
  <si>
    <t>42090254</t>
  </si>
  <si>
    <t>202110016804215545</t>
  </si>
  <si>
    <t>42091901</t>
  </si>
  <si>
    <t>202110016804445822</t>
  </si>
  <si>
    <t>5020514765</t>
  </si>
  <si>
    <t>42093101</t>
  </si>
  <si>
    <t>202110016804558965</t>
  </si>
  <si>
    <t>5000065819</t>
  </si>
  <si>
    <t>86030300</t>
  </si>
  <si>
    <t>6000378264</t>
  </si>
  <si>
    <t>47051081</t>
  </si>
  <si>
    <t>202110016804153724</t>
  </si>
  <si>
    <t>D7</t>
  </si>
  <si>
    <t>5020120171</t>
  </si>
  <si>
    <t>48314010</t>
  </si>
  <si>
    <t>201910016800512283</t>
  </si>
  <si>
    <t>D8</t>
  </si>
  <si>
    <t>48205010</t>
  </si>
  <si>
    <t>202110016804215733</t>
  </si>
  <si>
    <t>202110016804243731</t>
  </si>
  <si>
    <t>202110016804243742</t>
  </si>
  <si>
    <t>50100801</t>
  </si>
  <si>
    <t>D9</t>
  </si>
  <si>
    <t>50100501</t>
  </si>
  <si>
    <t>50100901</t>
  </si>
  <si>
    <t>202110016800153706</t>
  </si>
  <si>
    <t>3100021578</t>
  </si>
  <si>
    <t>50101001</t>
  </si>
  <si>
    <t>202110016800166353</t>
  </si>
  <si>
    <t>3100194440</t>
  </si>
  <si>
    <t>202110016800166628</t>
  </si>
  <si>
    <t>3100204561</t>
  </si>
  <si>
    <t>202110016800195408</t>
  </si>
  <si>
    <t>3100421952</t>
  </si>
  <si>
    <t>202010016800125704</t>
  </si>
  <si>
    <t>3100272387</t>
  </si>
  <si>
    <t>202010016800138645</t>
  </si>
  <si>
    <t>3100475538</t>
  </si>
  <si>
    <t>50101101</t>
  </si>
  <si>
    <t>202110016800237564</t>
  </si>
  <si>
    <t>3100552091</t>
  </si>
  <si>
    <t>202110016800286962</t>
  </si>
  <si>
    <t>3100203252</t>
  </si>
  <si>
    <t>CREDIT ENTRY REFUSED</t>
  </si>
  <si>
    <t>50101301</t>
  </si>
  <si>
    <t>202010016800367148</t>
  </si>
  <si>
    <t>3100466387</t>
  </si>
  <si>
    <t>201910016800145294</t>
  </si>
  <si>
    <t>3100116803</t>
  </si>
  <si>
    <t>50101201</t>
  </si>
  <si>
    <t>202010016800453759</t>
  </si>
  <si>
    <t>202010016800501594</t>
  </si>
  <si>
    <t>201910016800380756</t>
  </si>
  <si>
    <t>3100475246</t>
  </si>
  <si>
    <t>201910016800468004</t>
  </si>
  <si>
    <t>201910016800449834</t>
  </si>
  <si>
    <t>3100007833</t>
  </si>
  <si>
    <t>202110016800483816</t>
  </si>
  <si>
    <t>202110016800490189</t>
  </si>
  <si>
    <t>202010016800685714</t>
  </si>
  <si>
    <t>202110016800828966</t>
  </si>
  <si>
    <t>3100588794</t>
  </si>
  <si>
    <t>202110016800869580</t>
  </si>
  <si>
    <t>3100251615</t>
  </si>
  <si>
    <t>202110016800989621</t>
  </si>
  <si>
    <t>3100256736</t>
  </si>
  <si>
    <t>202110016801051503</t>
  </si>
  <si>
    <t>3100000952</t>
  </si>
  <si>
    <t>202110016801051614</t>
  </si>
  <si>
    <t>202110016801052427</t>
  </si>
  <si>
    <t>202110016801052924</t>
  </si>
  <si>
    <t>201910016801129890</t>
  </si>
  <si>
    <t>3100486271</t>
  </si>
  <si>
    <t>202010016801453005</t>
  </si>
  <si>
    <t>202110016801691913</t>
  </si>
  <si>
    <t>3100088324</t>
  </si>
  <si>
    <t>202110016801710606</t>
  </si>
  <si>
    <t>202110016801766272</t>
  </si>
  <si>
    <t>201910016801359635</t>
  </si>
  <si>
    <t>201910016801359700</t>
  </si>
  <si>
    <t>3100009103</t>
  </si>
  <si>
    <t>201910016801385355</t>
  </si>
  <si>
    <t>201910016801385366</t>
  </si>
  <si>
    <t>202010016801633715</t>
  </si>
  <si>
    <t>202110016802082867</t>
  </si>
  <si>
    <t>3100082741</t>
  </si>
  <si>
    <t>202010016802758849</t>
  </si>
  <si>
    <t>201910016802443085</t>
  </si>
  <si>
    <t>201910016802451855</t>
  </si>
  <si>
    <t>202110016803238317</t>
  </si>
  <si>
    <t>3100453896</t>
  </si>
  <si>
    <t>202110016803238986</t>
  </si>
  <si>
    <t>3100595729</t>
  </si>
  <si>
    <t>202110016803238993</t>
  </si>
  <si>
    <t>3100605293</t>
  </si>
  <si>
    <t>202110016803237783</t>
  </si>
  <si>
    <t>3100209537</t>
  </si>
  <si>
    <t>202110016803248577</t>
  </si>
  <si>
    <t>202110016803252283</t>
  </si>
  <si>
    <t>202110016803271603</t>
  </si>
  <si>
    <t>50100701</t>
  </si>
  <si>
    <t>202110016803283585</t>
  </si>
  <si>
    <t>3100493600</t>
  </si>
  <si>
    <t>201910016802529946</t>
  </si>
  <si>
    <t>201910016802555458</t>
  </si>
  <si>
    <t>201910016802555463</t>
  </si>
  <si>
    <t>202110016803738299</t>
  </si>
  <si>
    <t>3100599403</t>
  </si>
  <si>
    <t>3100593276</t>
  </si>
  <si>
    <t>50420101</t>
  </si>
  <si>
    <t>202110016804150019</t>
  </si>
  <si>
    <t>6000404171</t>
  </si>
  <si>
    <t>202010016803752599</t>
  </si>
  <si>
    <t>202110016804444185</t>
  </si>
  <si>
    <t>3100231863</t>
  </si>
  <si>
    <t>201910016803786721</t>
  </si>
  <si>
    <t>201910016803814063</t>
  </si>
  <si>
    <t>201910016803814076</t>
  </si>
  <si>
    <t>202010016804989056</t>
  </si>
  <si>
    <t>50100601</t>
  </si>
  <si>
    <t>201910016804469491</t>
  </si>
  <si>
    <t>3100236945</t>
  </si>
  <si>
    <t>201910016804980856</t>
  </si>
  <si>
    <t>201910016805045897</t>
  </si>
  <si>
    <t>201910016805058186</t>
  </si>
  <si>
    <t>201910016805911484</t>
  </si>
  <si>
    <t>201910016805992053</t>
  </si>
  <si>
    <t>201910016805992066</t>
  </si>
  <si>
    <t>202010016807075646</t>
  </si>
  <si>
    <t>3100014523</t>
  </si>
  <si>
    <t>201910016806789009</t>
  </si>
  <si>
    <t>201910016806856349</t>
  </si>
  <si>
    <t>3100129652</t>
  </si>
  <si>
    <t>201910016806996240</t>
  </si>
  <si>
    <t>202010016808242892</t>
  </si>
  <si>
    <t>3100557223</t>
  </si>
  <si>
    <t>202010016808251572</t>
  </si>
  <si>
    <t>201810016807703547</t>
  </si>
  <si>
    <t>3100173493</t>
  </si>
  <si>
    <t>202010016809383536</t>
  </si>
  <si>
    <t>3100187979</t>
  </si>
  <si>
    <t>202010016810044988</t>
  </si>
  <si>
    <t>202010016810044996</t>
  </si>
  <si>
    <t>3100015236</t>
  </si>
  <si>
    <t>202010016811288002</t>
  </si>
  <si>
    <t>201910016808107336</t>
  </si>
  <si>
    <t>201910016808294233</t>
  </si>
  <si>
    <t>3100050876</t>
  </si>
  <si>
    <t>201910016808284922</t>
  </si>
  <si>
    <t>201910016808653993</t>
  </si>
  <si>
    <t>202010016812731248</t>
  </si>
  <si>
    <t>202010016812822065</t>
  </si>
  <si>
    <t>202010016812828541</t>
  </si>
  <si>
    <t>201910016809314653</t>
  </si>
  <si>
    <t>3100516954</t>
  </si>
  <si>
    <t>201910016809347055</t>
  </si>
  <si>
    <t>3100111780</t>
  </si>
  <si>
    <t>201910016809374208</t>
  </si>
  <si>
    <t>201910016809543055</t>
  </si>
  <si>
    <t>201910016809574334</t>
  </si>
  <si>
    <t>201910016811189845</t>
  </si>
  <si>
    <t>201910016811262649</t>
  </si>
  <si>
    <t>201910016811307253</t>
  </si>
  <si>
    <t>3100116566</t>
  </si>
  <si>
    <t>201910016811943141</t>
  </si>
  <si>
    <t>201910016812174595</t>
  </si>
  <si>
    <t>201910016812176987</t>
  </si>
  <si>
    <t>201910016812185565</t>
  </si>
  <si>
    <t>201910016812690450</t>
  </si>
  <si>
    <t>LEGAL BLOCK</t>
  </si>
  <si>
    <t>14000109</t>
  </si>
  <si>
    <t>14000308</t>
  </si>
  <si>
    <t>20190515</t>
  </si>
  <si>
    <t>3100479655</t>
  </si>
  <si>
    <t>3100010491</t>
  </si>
  <si>
    <t>20190530</t>
  </si>
  <si>
    <t>3100107840</t>
  </si>
  <si>
    <t>51541001</t>
  </si>
  <si>
    <t>202110016804170774</t>
  </si>
  <si>
    <t>E1</t>
  </si>
  <si>
    <t>6000361251</t>
  </si>
  <si>
    <t>DORMANT ACCOUNT</t>
  </si>
  <si>
    <t>E2</t>
  </si>
  <si>
    <t>59260100</t>
  </si>
  <si>
    <t>202110016802451755</t>
  </si>
  <si>
    <t>5020270520</t>
  </si>
  <si>
    <t>53020201</t>
  </si>
  <si>
    <t>202110016803689931</t>
  </si>
  <si>
    <t>59049300</t>
  </si>
  <si>
    <t>202110016803730109</t>
  </si>
  <si>
    <t>5007555147</t>
  </si>
  <si>
    <t>202110016803730110</t>
  </si>
  <si>
    <t>202110016804049305</t>
  </si>
  <si>
    <t>201910016802958730</t>
  </si>
  <si>
    <t>5000043327</t>
  </si>
  <si>
    <t>202110016804430904</t>
  </si>
  <si>
    <t>5080128878</t>
  </si>
  <si>
    <t>202010016812563613</t>
  </si>
  <si>
    <t>67011101</t>
  </si>
  <si>
    <t>202110016804294997</t>
  </si>
  <si>
    <t>E7</t>
  </si>
  <si>
    <t>202110016804295017</t>
  </si>
  <si>
    <t>202110016804444003</t>
  </si>
  <si>
    <t>202110016804444068</t>
  </si>
  <si>
    <t>Bil</t>
  </si>
  <si>
    <t>KOD PTJ MEMBAYAR</t>
  </si>
  <si>
    <t>NO EFT BATAL</t>
  </si>
  <si>
    <t>NO BB</t>
  </si>
  <si>
    <t>SEGMENT</t>
  </si>
  <si>
    <t>JENIS DOKUMEN</t>
  </si>
  <si>
    <t>TARIKH DOKUMEN</t>
  </si>
  <si>
    <t>TARIKH POS</t>
  </si>
  <si>
    <t>AMAUN (RM)</t>
  </si>
  <si>
    <t>KOD VENDOR</t>
  </si>
  <si>
    <t>NAMA PENERIMA</t>
  </si>
  <si>
    <t>SEBAB EFT BATAL</t>
  </si>
  <si>
    <t>MAKLUMBALAS DR PTJ</t>
  </si>
  <si>
    <t>CHAI SUI KUAN</t>
  </si>
  <si>
    <t>21050110</t>
  </si>
  <si>
    <t>TENGKU ZULAIKA BINTI TENGKU RAZALI</t>
  </si>
  <si>
    <t>ARUL PRAKASH A/L KRISHNADAS</t>
  </si>
  <si>
    <t>RENTAS- NO AKAUN BANK</t>
  </si>
  <si>
    <t>encik arul berada di singapora sejak 2 thn lepas, akan masuk ke hasil.</t>
  </si>
  <si>
    <t>SAT YIN FOOK</t>
  </si>
  <si>
    <t>MOHAMMAD NAZRI</t>
  </si>
  <si>
    <t>ANTI BT JAHAN</t>
  </si>
  <si>
    <t>SITI NOR AININA BT MOHAMAD</t>
  </si>
  <si>
    <t>MOHD AFFENDI B TUAH</t>
  </si>
  <si>
    <t>SUKRI BIN TALIB</t>
  </si>
  <si>
    <t>LERIAH BINTI MIDAL</t>
  </si>
  <si>
    <t>ZAKI BIN KHAMIS</t>
  </si>
  <si>
    <t>TIDAK MAHU BUAT TUNTUTAN</t>
  </si>
  <si>
    <t>MUHAMMAD AZRIE DANISH YUSMAHWAZID</t>
  </si>
  <si>
    <t>CHEAN YAN A/L TAY SIONG HWEE</t>
  </si>
  <si>
    <t xml:space="preserve">Telah Bekerja di  Selangor </t>
  </si>
  <si>
    <t>ANECA A/P MAMOD</t>
  </si>
  <si>
    <t>NOOR ASLIZA WATIE BINTI MADAN</t>
  </si>
  <si>
    <t>Tiada maklum Balas dari penama</t>
  </si>
  <si>
    <t>ZULKIFLI BIN AHMAD</t>
  </si>
  <si>
    <t>MOHD SHAH BIN ISHAK</t>
  </si>
  <si>
    <t>jkoa</t>
  </si>
  <si>
    <t>CRISTINA A/P AIK</t>
  </si>
  <si>
    <t>FARAH NURAISYAH</t>
  </si>
  <si>
    <t>TELAH BERPINDAH KE SELANGOR</t>
  </si>
  <si>
    <t>JASNIFARID RIZWA BIN JASA</t>
  </si>
  <si>
    <t>TELAH BERPINDAH KE MUAR</t>
  </si>
  <si>
    <t>ELIZAWATI BINTI ABDUL RAHMAN</t>
  </si>
  <si>
    <t>MUHAMMAD ARDEYAN SAH</t>
  </si>
  <si>
    <t>TIDAK DAPAT DIHUBUNGI</t>
  </si>
  <si>
    <t>SUHAIMI BIN RAHMAT</t>
  </si>
  <si>
    <t>LAU WEI CHEN</t>
  </si>
  <si>
    <t>MAZLAN BIN EDROS</t>
  </si>
  <si>
    <t>NOR AZILA BINTI AYUB</t>
  </si>
  <si>
    <t>NUR SYAHIDATUL SYAFIKAH</t>
  </si>
  <si>
    <t>MOHD FAHMI BIN MOHD JAMIL</t>
  </si>
  <si>
    <t>SITI NORAISYAH BINTI MOHD ROSHDI</t>
  </si>
  <si>
    <t>Rafidah @ Nor Hayati Bt Hosman</t>
  </si>
  <si>
    <t>NATASHA ANGIE ANAK TAJAI</t>
  </si>
  <si>
    <t>SHERYL ORMELLA SAMSON</t>
  </si>
  <si>
    <t>Mohd Fazri bin Ahmad</t>
  </si>
  <si>
    <t>ANOAR BIN SARIMIN</t>
  </si>
  <si>
    <t>BESINDYVIA ANAK BEAM</t>
  </si>
  <si>
    <t>AIZZAT BIN AZMI</t>
  </si>
  <si>
    <t>DAPOER WARISAN</t>
  </si>
  <si>
    <t>pembekal tidak dpt dikesan.</t>
  </si>
  <si>
    <t>LIM KIM HOO</t>
  </si>
  <si>
    <t>ISKANDAR BIN OMAR</t>
  </si>
  <si>
    <t>penama tlh ditamatkan bantuan dan akan dimasukkan ke hasil.</t>
  </si>
  <si>
    <t>SITI ASMAHUL HUSNAH BINTI MAAROF</t>
  </si>
  <si>
    <t>SARIMTAN BINTI JALAL</t>
  </si>
  <si>
    <t>Tindakan akan diambil segera.</t>
  </si>
  <si>
    <t>SHAHRON BIN SAMAD</t>
  </si>
  <si>
    <t>'201810016801063398</t>
  </si>
  <si>
    <t>ISMAIL BIN HAMZAH</t>
  </si>
  <si>
    <t>Penerima bantuan tidak dapat dikesan telah lama.</t>
  </si>
  <si>
    <t>Huraslaini Binti nor</t>
  </si>
  <si>
    <t>A.KARIM BIN MD TAHA</t>
  </si>
  <si>
    <t>tindakan akan diambil dgn kadar segera</t>
  </si>
  <si>
    <t>KALIMAH BINTI MOKHTAR</t>
  </si>
  <si>
    <t>TERLEBIH BAYAR. PERLU KUTIP SEGERA</t>
  </si>
  <si>
    <t>ROSLANI BIN NAWAWI</t>
  </si>
  <si>
    <t>masih dalam tindakan mencari waris</t>
  </si>
  <si>
    <t>MOHD LUKMAN BIN MOHD SALLEH</t>
  </si>
  <si>
    <t>SHARIFFAH TAHERAH</t>
  </si>
  <si>
    <t>DEVANI A/P DORASAMY</t>
  </si>
  <si>
    <t>CHANAN SINGH A/L AJAB SINGH</t>
  </si>
  <si>
    <t>MAIMON BINTI AHMAD</t>
  </si>
  <si>
    <t>Dalam tindakan tunggau client bagi akaun bank yang aktif</t>
  </si>
  <si>
    <t>ALAX A/L AROKIASAMY</t>
  </si>
  <si>
    <t>JOHN PETERS</t>
  </si>
  <si>
    <t>Dalam tindakan kelulusan masuk ke hasil kerajaan</t>
  </si>
  <si>
    <t>MIK BINTI BEKOK</t>
  </si>
  <si>
    <t>AZIZAN BIN HASHIM</t>
  </si>
  <si>
    <t>LIEW CHAI CHIN</t>
  </si>
  <si>
    <t>MUHAMMAD UWAIS WAFIY BIN MOHD NIZAM</t>
  </si>
  <si>
    <t>SIA SUK CHEW @ SIEH AH KEA</t>
  </si>
  <si>
    <t>LOH AH CHEW</t>
  </si>
  <si>
    <t>HABIBUL HAQ BIN SK MOHAMED ARIFF</t>
  </si>
  <si>
    <t xml:space="preserve">Masuk penjara sehingga 28.10.2023 </t>
  </si>
  <si>
    <t>SOFIA BTE ABDULLAH</t>
  </si>
  <si>
    <t>POON KIAT KOR</t>
  </si>
  <si>
    <t>PENAMA TIDAK DAPAT DIHUBUNGI. MOHON DIJADIKAN HASIL</t>
  </si>
  <si>
    <t>MOHD ZAKI BIN PAILAN</t>
  </si>
  <si>
    <t>PENAMA BERADA DI INDONESIA</t>
  </si>
  <si>
    <t>ELLA SHAKILLA BINTI ABU BAKAR</t>
  </si>
  <si>
    <t>TERLIBAT DALAM PERBICARAAN MAHKAMAH UNTUK KES SCAM</t>
  </si>
  <si>
    <t>MOHD FARID BIN AMDAN</t>
  </si>
  <si>
    <t>MENINGGAL DUNIA PADA 12.10.2020</t>
  </si>
  <si>
    <t>NG THEOK SIK</t>
  </si>
  <si>
    <t>ZALIAH BINTI OSMAN</t>
  </si>
  <si>
    <t>MENINGGAL DUNIA MOHON MASUK HASIL</t>
  </si>
  <si>
    <t>MOHAMAD RIDZA BIN DAHLAN</t>
  </si>
  <si>
    <t>MOHD ZAINUDIN BIN ALI</t>
  </si>
  <si>
    <t>SCAMMER MOHON MASUK HASIL</t>
  </si>
  <si>
    <t>MOHAMAD AZLAN BIN JOHARI</t>
  </si>
  <si>
    <t>AKAUN DISEKAT MOHON MASUK HASIL</t>
  </si>
  <si>
    <t>SHAMSIAH BINTI JAINI</t>
  </si>
  <si>
    <t>TELAH MENGELUARKAN SURAT KUTIPAN KEPADA PENAMA</t>
  </si>
  <si>
    <t>Hee Teng Soong</t>
  </si>
  <si>
    <t>Amirul Qristy Bin Mohd Mohan</t>
  </si>
  <si>
    <t>Norsyahira Binti Bachtarudin</t>
  </si>
  <si>
    <t>Halijah Binti Basharudin</t>
  </si>
  <si>
    <t>SITI ROHANI BINTI EDDY</t>
  </si>
  <si>
    <t>MAHLIZA BINTI ALI</t>
  </si>
  <si>
    <t>MOHD AZRI BIN MOHD JAIM</t>
  </si>
  <si>
    <t>MEENACHIAMAH A/P MURUGESU</t>
  </si>
  <si>
    <t>202110016803308673</t>
  </si>
  <si>
    <t>TAN SIN WAH</t>
  </si>
  <si>
    <t>'201810016800249522</t>
  </si>
  <si>
    <t>SITI SAHASAH BINTI ALIAS</t>
  </si>
  <si>
    <t xml:space="preserve">Pegawai kawasan masih mencari penerima untuk mendapatkan nombor akaun beliau. </t>
  </si>
  <si>
    <t>FOO AH KOW @ FOO YONG MENG</t>
  </si>
  <si>
    <t xml:space="preserve">Penerima meninggal dunia dan menunggu untuk masuk hasil </t>
  </si>
  <si>
    <t>ADAM BIN ASORI</t>
  </si>
  <si>
    <t>Akaun bank penerima disekat dan menunggu untuk masuk hasil</t>
  </si>
  <si>
    <t>IRFAN HAFIZZUDIN HUZAIMI</t>
  </si>
  <si>
    <t>SEMEWAH  BUMI SDN BHD</t>
  </si>
  <si>
    <t>Mohamad Amirul Bin Yusof</t>
  </si>
  <si>
    <t>MOHD EZRI RHOZAIME BIN ISMAIL</t>
  </si>
  <si>
    <t>SAMAR BIN ADANAN</t>
  </si>
  <si>
    <t>call en naha pd 03/02</t>
  </si>
  <si>
    <t>MUHAMMAD KHALIQ BIN IMRAT</t>
  </si>
  <si>
    <t>Ahmad Fahmi Bin Hanafiah</t>
  </si>
  <si>
    <t>Kasmah Binti Daut</t>
  </si>
  <si>
    <t>KAWASAN RUKUN TETANGGA MACHAP</t>
  </si>
  <si>
    <t>KRT TAMAN MEGAH/BAHAGIA DAERAH KLUANG JO</t>
  </si>
  <si>
    <t>KAWASAN RUKUN TETANGGA FASA 2 TAMAN</t>
  </si>
  <si>
    <t>KAWASAN RUKUN TETANGGA TAMAN MOLEK</t>
  </si>
  <si>
    <t>202110016804338464</t>
  </si>
  <si>
    <t>TETUAN RUKUN TETANGGA BUKIT PASIR</t>
  </si>
  <si>
    <t>202110016804249116</t>
  </si>
  <si>
    <t>KSB GLOBAL SDN BHD</t>
  </si>
  <si>
    <t>AMLATFA ORDER *</t>
  </si>
  <si>
    <t>JUMLAH KESELURUHAN</t>
  </si>
  <si>
    <t>Disediakan Oleh :-</t>
  </si>
  <si>
    <t>Disemak Dan Disahkan Oleh :-</t>
  </si>
  <si>
    <t>Tandatangan</t>
  </si>
  <si>
    <t xml:space="preserve">Tandatangan                      </t>
  </si>
  <si>
    <t>:</t>
  </si>
  <si>
    <t>Nama</t>
  </si>
  <si>
    <t xml:space="preserve">Nama                                 </t>
  </si>
  <si>
    <t>Jawatan</t>
  </si>
  <si>
    <t xml:space="preserve">Jawatan                              </t>
  </si>
  <si>
    <t>Tarikh</t>
  </si>
  <si>
    <t xml:space="preserve">Tarikh                                  </t>
  </si>
  <si>
    <t>SENARAI EFT BATAL TAHUN 2018 - 2021 (SEHINGGA 30.04.2021)</t>
  </si>
  <si>
    <t>SHAHRURIZAM BIN MD ISWAN NOON</t>
  </si>
  <si>
    <t>LIM CHIN LEE</t>
  </si>
  <si>
    <t>Norazimah Binti Yunos</t>
  </si>
  <si>
    <t>TAN KER YEE</t>
  </si>
  <si>
    <t>ROHANA BINTI ZAKARIA</t>
  </si>
  <si>
    <t>NICHOLAS CHUA LI LIANG</t>
  </si>
  <si>
    <t>KUMARI A/P S.MATHIALAGAN</t>
  </si>
  <si>
    <t>PTJ Dipertanggung</t>
  </si>
  <si>
    <t>Peg Pengawal</t>
  </si>
  <si>
    <t>PTJ Membayar</t>
  </si>
  <si>
    <t>No Cek Batal</t>
  </si>
  <si>
    <t>Jenis Dokumen</t>
  </si>
  <si>
    <t>No. Dokumen</t>
  </si>
  <si>
    <t>Rujukan</t>
  </si>
  <si>
    <t>Tarikh Dokumen</t>
  </si>
  <si>
    <t>Amaun (RM)</t>
  </si>
  <si>
    <t>Kod Pembekal</t>
  </si>
  <si>
    <t>IBU PEJABAT POLIS DIRAJA MALAYSIA KONTINJEN JOHOR</t>
  </si>
  <si>
    <t>252395</t>
  </si>
  <si>
    <t>6001038002</t>
  </si>
  <si>
    <t>14000435</t>
  </si>
  <si>
    <t>20001</t>
  </si>
  <si>
    <t>FASIAH AKHTAR BINTI ABDUL AZIZ</t>
  </si>
  <si>
    <t>JUMLAH</t>
  </si>
  <si>
    <t>KOD PTJ</t>
  </si>
  <si>
    <t>NAMA PTJ</t>
  </si>
  <si>
    <t>BIL U/N</t>
  </si>
  <si>
    <t>Pejabat Kebajikan Masyarakat Daerah Johor Bahru</t>
  </si>
  <si>
    <t>Jabatan Kemajuan Orang Asli Negeri Johor</t>
  </si>
  <si>
    <t>Pejabat Kebajikan Masyarakat Daerah Batu Pahat</t>
  </si>
  <si>
    <t>Pejabat Kebajikan Masyarakat Daerah Tangkak</t>
  </si>
  <si>
    <t>Pejabat Kebajikan Masyarakat Daerah Muar</t>
  </si>
  <si>
    <t>Pejabat Kebajikan Masyarakat Daerah Kota Tinggi</t>
  </si>
  <si>
    <t>Pejabat Kebajikan Masyarakat Daerah Mersing</t>
  </si>
  <si>
    <t>Jabatan Penerangan Negeri Johor</t>
  </si>
  <si>
    <t>Pejabat Kebajikan Masyarakat Daerah Kulai</t>
  </si>
  <si>
    <t>Perangkaan Negeri Johor</t>
  </si>
  <si>
    <t>Jabatan Logistik Dan Teknologi</t>
  </si>
  <si>
    <t>Jabatan Akauntan Negara Malaysia</t>
  </si>
  <si>
    <t>Pejabat Kebajikan Masyarakat Daerah Pontian</t>
  </si>
  <si>
    <t>Pejabat Kebajikan Masyarakat Daerah Kluang</t>
  </si>
  <si>
    <t>Angkatan Pertahanan Awam Negeri Johor</t>
  </si>
  <si>
    <t>SUSUNAN PTJ MENGIKUT AMAUN URUSNIAGA SEHINGGA 30.04.2021</t>
  </si>
  <si>
    <t>SUSUNAN PTJ MENGIKUT  BILANGAN URUSNIAGA SEHINGGA 30.04.2021</t>
  </si>
  <si>
    <t>Jabatan Kerja Raya Daerah Kluang</t>
  </si>
  <si>
    <t>JPNIN Negeri Johor</t>
  </si>
  <si>
    <t>Suruhanjaya Pencegahan Rasuah Malaysia Negeri Johor</t>
  </si>
  <si>
    <t>Skuadron 323 Tudm Bukit Lunchu</t>
  </si>
  <si>
    <t>Jabatan Penyiaran Johor</t>
  </si>
  <si>
    <t>Pejabat  Pendidikan Daerah Muar</t>
  </si>
  <si>
    <t>Mahkamah Tinggi, Sesyen &amp; Majistret Muar</t>
  </si>
  <si>
    <t xml:space="preserve">Hospital  Sultan Ismail </t>
  </si>
  <si>
    <t>Jabatan  Tenaga Kerja Negeri Johor</t>
  </si>
  <si>
    <t>Pejabat Kesihatan Pergigian Daerah Kluang</t>
  </si>
  <si>
    <t>Jabatan Pengangkutan Jalan Muar</t>
  </si>
  <si>
    <t>Pejabat Kesihatan Daerah Mersing</t>
  </si>
  <si>
    <t>Pusat Pemulihan Penagihan Narkotik Kota Tinggi</t>
  </si>
  <si>
    <t>Pejabat Kesihatan Daerah Kluang</t>
  </si>
  <si>
    <t>Pengarah Agensi Dadah Kebangsaan Johor</t>
  </si>
  <si>
    <t>Jabatan Pengangkutan Jalan Johor Bahru</t>
  </si>
  <si>
    <t>Pejabat Pendidikan  Daerah Pontian</t>
  </si>
  <si>
    <t>Jabatan Pendidikan Negeri Johor</t>
  </si>
  <si>
    <t>Pejabat Pendidikan  Daerah Kluang</t>
  </si>
  <si>
    <t>Taman Sinar Harapan Tampoi</t>
  </si>
  <si>
    <t>SENARAI CEK BATAL TAHUN 2019  SEHINGGA 30.04.2021</t>
  </si>
  <si>
    <t>BIL</t>
  </si>
  <si>
    <t>EFT YANG MASIH BELUM DIGANTI - 2015 - TERKINI</t>
  </si>
  <si>
    <t>Jab</t>
  </si>
  <si>
    <t>Ptj</t>
  </si>
  <si>
    <t>NoResit</t>
  </si>
  <si>
    <t>TarikhResit</t>
  </si>
  <si>
    <t>NoPemungut</t>
  </si>
  <si>
    <t>Trk_pemungut</t>
  </si>
  <si>
    <t>Nama Penerima</t>
  </si>
  <si>
    <t>Kod Vendor</t>
  </si>
  <si>
    <t>no kawalan</t>
  </si>
  <si>
    <t>No_eft_asal</t>
  </si>
  <si>
    <t>Tarikh eft asal</t>
  </si>
  <si>
    <t>NoBrlama</t>
  </si>
  <si>
    <t>Amaun</t>
  </si>
  <si>
    <t>KodJab</t>
  </si>
  <si>
    <t>Trk Baucar</t>
  </si>
  <si>
    <t>1</t>
  </si>
  <si>
    <t>00004333</t>
  </si>
  <si>
    <t>A RAHMAN BIN ABDULLAH</t>
  </si>
  <si>
    <t>B0008</t>
  </si>
  <si>
    <t>2</t>
  </si>
  <si>
    <t>030500</t>
  </si>
  <si>
    <t>00020937</t>
  </si>
  <si>
    <t>SYED ABU BAKAR BIN SYED MAHMUD</t>
  </si>
  <si>
    <t>B0474</t>
  </si>
  <si>
    <t>3</t>
  </si>
  <si>
    <t>021000</t>
  </si>
  <si>
    <t>00021486</t>
  </si>
  <si>
    <t>JUNAINAH BT ARAZMI</t>
  </si>
  <si>
    <t>B1633</t>
  </si>
  <si>
    <t>4</t>
  </si>
  <si>
    <t>00022722</t>
  </si>
  <si>
    <t>SITI NUR DIANA</t>
  </si>
  <si>
    <t>B0543</t>
  </si>
  <si>
    <t>5</t>
  </si>
  <si>
    <t>00023103</t>
  </si>
  <si>
    <t>KELAB GIMNASIUM RAKYAT DAERAH</t>
  </si>
  <si>
    <t>B0362</t>
  </si>
  <si>
    <t>6</t>
  </si>
  <si>
    <t>00023100</t>
  </si>
  <si>
    <t>9900281574</t>
  </si>
  <si>
    <t>B0373</t>
  </si>
  <si>
    <t>7</t>
  </si>
  <si>
    <t>020201</t>
  </si>
  <si>
    <t>00025604</t>
  </si>
  <si>
    <t>NLZ ENTERPRISE</t>
  </si>
  <si>
    <t>B3650</t>
  </si>
  <si>
    <t>8</t>
  </si>
  <si>
    <t>00025605</t>
  </si>
  <si>
    <t>SAIFULLIZAN BIN MASTOR</t>
  </si>
  <si>
    <t>B3613</t>
  </si>
  <si>
    <t>9</t>
  </si>
  <si>
    <t>00025637</t>
  </si>
  <si>
    <t>ONG AH CHENG</t>
  </si>
  <si>
    <t>B0175</t>
  </si>
  <si>
    <t>10</t>
  </si>
  <si>
    <t>00027103</t>
  </si>
  <si>
    <t>KIAH BINTI BUJOR</t>
  </si>
  <si>
    <t>B0648</t>
  </si>
  <si>
    <t>11</t>
  </si>
  <si>
    <t>00027104</t>
  </si>
  <si>
    <t>B0671</t>
  </si>
  <si>
    <t>12</t>
  </si>
  <si>
    <t>00027123</t>
  </si>
  <si>
    <t>AZLAN BIN ADONG</t>
  </si>
  <si>
    <t>B0596</t>
  </si>
  <si>
    <t>13</t>
  </si>
  <si>
    <t>00027129</t>
  </si>
  <si>
    <t>NORAINI BINTI MOHD YASSIN</t>
  </si>
  <si>
    <t>B0599</t>
  </si>
  <si>
    <t>14</t>
  </si>
  <si>
    <t>00027131</t>
  </si>
  <si>
    <t>B0600</t>
  </si>
  <si>
    <t>15</t>
  </si>
  <si>
    <t>00028301</t>
  </si>
  <si>
    <t>B0756</t>
  </si>
  <si>
    <t>16</t>
  </si>
  <si>
    <t>00028318</t>
  </si>
  <si>
    <t>SHAHMIM BT SAMARUDIN</t>
  </si>
  <si>
    <t>B0765</t>
  </si>
  <si>
    <t>17</t>
  </si>
  <si>
    <t>00030122</t>
  </si>
  <si>
    <t>B0822</t>
  </si>
  <si>
    <t>18</t>
  </si>
  <si>
    <t>020801</t>
  </si>
  <si>
    <t>00030141</t>
  </si>
  <si>
    <t>TEE CHENG</t>
  </si>
  <si>
    <t>B1227</t>
  </si>
  <si>
    <t>19</t>
  </si>
  <si>
    <t>00030168</t>
  </si>
  <si>
    <t>B0832</t>
  </si>
  <si>
    <t>20</t>
  </si>
  <si>
    <t>040900</t>
  </si>
  <si>
    <t>00031498</t>
  </si>
  <si>
    <t>PAINAH TRAVEL AND TOURS SDN BHD</t>
  </si>
  <si>
    <t>B0363</t>
  </si>
  <si>
    <t>21</t>
  </si>
  <si>
    <t>00031503</t>
  </si>
  <si>
    <t>NORIHAN BT AMAN</t>
  </si>
  <si>
    <t>B0869</t>
  </si>
  <si>
    <t>22</t>
  </si>
  <si>
    <t>091201</t>
  </si>
  <si>
    <t>00031500</t>
  </si>
  <si>
    <t>DINAMIK ERAJAYA SDN BHD</t>
  </si>
  <si>
    <t>B3058</t>
  </si>
  <si>
    <t>23</t>
  </si>
  <si>
    <t>00031524</t>
  </si>
  <si>
    <t>K. H. TAN &amp; CO</t>
  </si>
  <si>
    <t>B0086</t>
  </si>
  <si>
    <t>24</t>
  </si>
  <si>
    <t>00031531</t>
  </si>
  <si>
    <t>B0239</t>
  </si>
  <si>
    <t>25</t>
  </si>
  <si>
    <t>00032243</t>
  </si>
  <si>
    <t>HARIS AZMI &amp; ASSOCIATES</t>
  </si>
  <si>
    <t>B0123</t>
  </si>
  <si>
    <t>26</t>
  </si>
  <si>
    <t>00032251</t>
  </si>
  <si>
    <t>JALIL B BAH LOT</t>
  </si>
  <si>
    <t>B0931</t>
  </si>
  <si>
    <t>27</t>
  </si>
  <si>
    <t>00032650</t>
  </si>
  <si>
    <t>SULAIMAN B YUSOF</t>
  </si>
  <si>
    <t>B6328</t>
  </si>
  <si>
    <t>28</t>
  </si>
  <si>
    <t>00033671</t>
  </si>
  <si>
    <t>B0976</t>
  </si>
  <si>
    <t>00033655</t>
  </si>
  <si>
    <t>B0979</t>
  </si>
  <si>
    <t>30</t>
  </si>
  <si>
    <t>00034860</t>
  </si>
  <si>
    <t>MUHAMAD SHAHIR BIN MOHAMAD SHARIF</t>
  </si>
  <si>
    <t>B6804</t>
  </si>
  <si>
    <t>31</t>
  </si>
  <si>
    <t>00034861</t>
  </si>
  <si>
    <t>NORAH BINTI LET</t>
  </si>
  <si>
    <t>B1032</t>
  </si>
  <si>
    <t>32</t>
  </si>
  <si>
    <t>00034862</t>
  </si>
  <si>
    <t>IZAUDDIN FIRDAUS &amp; MAHENDRAN</t>
  </si>
  <si>
    <t>B0622</t>
  </si>
  <si>
    <t>33</t>
  </si>
  <si>
    <t>00034849</t>
  </si>
  <si>
    <t>MOHD KHAIRUL ANUAR BIN IBRAHIM</t>
  </si>
  <si>
    <t>B7079</t>
  </si>
  <si>
    <t>34</t>
  </si>
  <si>
    <t>00038878</t>
  </si>
  <si>
    <t>B1113</t>
  </si>
  <si>
    <t>35</t>
  </si>
  <si>
    <t>090401</t>
  </si>
  <si>
    <t>00038882</t>
  </si>
  <si>
    <t>MOHD FIRDAUS BIN MUSA</t>
  </si>
  <si>
    <t>B4676</t>
  </si>
  <si>
    <t>36</t>
  </si>
  <si>
    <t>00038881</t>
  </si>
  <si>
    <t>NORAZA BINTI SARIKAT</t>
  </si>
  <si>
    <t>B0755</t>
  </si>
  <si>
    <t>37</t>
  </si>
  <si>
    <t>00040192</t>
  </si>
  <si>
    <t>SAHFIZAN B ZULKIFLI</t>
  </si>
  <si>
    <t>B1147</t>
  </si>
  <si>
    <t>38</t>
  </si>
  <si>
    <t>00040538</t>
  </si>
  <si>
    <t xml:space="preserve">SHAKILLA NUR ASIMAH BT MAT HUSSIN       </t>
  </si>
  <si>
    <t>B1174</t>
  </si>
  <si>
    <t>00041517</t>
  </si>
  <si>
    <t>MOHD KHALID BIN MOHAMAD</t>
  </si>
  <si>
    <t>B8562</t>
  </si>
  <si>
    <t>40</t>
  </si>
  <si>
    <t>00041522</t>
  </si>
  <si>
    <t>MOHSEN BIN SAMAD</t>
  </si>
  <si>
    <t>B8763</t>
  </si>
  <si>
    <t>41</t>
  </si>
  <si>
    <t>00041533</t>
  </si>
  <si>
    <t>KUNA A/L KUPUSAMY</t>
  </si>
  <si>
    <t>B1216</t>
  </si>
  <si>
    <t>42</t>
  </si>
  <si>
    <t>00041536</t>
  </si>
  <si>
    <t>MOHAMAD SHAHRIL B ALI</t>
  </si>
  <si>
    <t>B1191</t>
  </si>
  <si>
    <t>43</t>
  </si>
  <si>
    <t>00041543</t>
  </si>
  <si>
    <t>LEE TA TEH</t>
  </si>
  <si>
    <t>B8778</t>
  </si>
  <si>
    <t>44</t>
  </si>
  <si>
    <t>00041518</t>
  </si>
  <si>
    <t>AZA BT NORJAN</t>
  </si>
  <si>
    <t>B1225</t>
  </si>
  <si>
    <t>45</t>
  </si>
  <si>
    <t>00041521</t>
  </si>
  <si>
    <t>HAFIFIRA A/P WILLIAM JOHNSON</t>
  </si>
  <si>
    <t>B1226</t>
  </si>
  <si>
    <t>46</t>
  </si>
  <si>
    <t>00041545</t>
  </si>
  <si>
    <t>SHAHMIN BT SAMARUDIN</t>
  </si>
  <si>
    <t>B1210</t>
  </si>
  <si>
    <t>47</t>
  </si>
  <si>
    <t>50A101</t>
  </si>
  <si>
    <t>00041519</t>
  </si>
  <si>
    <t>ZALINA BT SAUDI</t>
  </si>
  <si>
    <t>B0095</t>
  </si>
  <si>
    <t>48</t>
  </si>
  <si>
    <t>00041552</t>
  </si>
  <si>
    <t>FARIDAH BT LOLAI</t>
  </si>
  <si>
    <t>B1269</t>
  </si>
  <si>
    <t>49</t>
  </si>
  <si>
    <t>00042664</t>
  </si>
  <si>
    <t>B1293</t>
  </si>
  <si>
    <t>50</t>
  </si>
  <si>
    <t>030100</t>
  </si>
  <si>
    <t>00044129</t>
  </si>
  <si>
    <t>A KADIR BIN MAHMUD</t>
  </si>
  <si>
    <t>B3347</t>
  </si>
  <si>
    <t>51</t>
  </si>
  <si>
    <t>00044133</t>
  </si>
  <si>
    <t>RAMMU A/L APPALASAMY</t>
  </si>
  <si>
    <t>B9206</t>
  </si>
  <si>
    <t>52</t>
  </si>
  <si>
    <t>00044142</t>
  </si>
  <si>
    <t>ROSMAN BIN TOK</t>
  </si>
  <si>
    <t>B1396</t>
  </si>
  <si>
    <t>53</t>
  </si>
  <si>
    <t>00045247</t>
  </si>
  <si>
    <t>MOHD DAHRI BIN MOHAMAD</t>
  </si>
  <si>
    <t>B4741</t>
  </si>
  <si>
    <t>54</t>
  </si>
  <si>
    <t>00045265</t>
  </si>
  <si>
    <t>ALVEENA AMSYAR ENTERPRISE</t>
  </si>
  <si>
    <t>B3732</t>
  </si>
  <si>
    <t>55</t>
  </si>
  <si>
    <t>00045949</t>
  </si>
  <si>
    <t>SHAKILLA NUR ASIMAH BT MAT HUSSIN</t>
  </si>
  <si>
    <t>B1467</t>
  </si>
  <si>
    <t>56</t>
  </si>
  <si>
    <t>00046915</t>
  </si>
  <si>
    <t>B1486</t>
  </si>
  <si>
    <t>57</t>
  </si>
  <si>
    <t>00046925</t>
  </si>
  <si>
    <t>B1508</t>
  </si>
  <si>
    <t>58</t>
  </si>
  <si>
    <t>00047434</t>
  </si>
  <si>
    <t>MAHAMOOD BIN MOHD SHAH</t>
  </si>
  <si>
    <t>B0092</t>
  </si>
  <si>
    <t>59</t>
  </si>
  <si>
    <t>00047422</t>
  </si>
  <si>
    <t>KHATIJAH BTE HARON</t>
  </si>
  <si>
    <t>B0107</t>
  </si>
  <si>
    <t>60</t>
  </si>
  <si>
    <t>00048413</t>
  </si>
  <si>
    <t>DENNIS DHILTON BIN DONALD</t>
  </si>
  <si>
    <t>B9837</t>
  </si>
  <si>
    <t>61</t>
  </si>
  <si>
    <t>00049486</t>
  </si>
  <si>
    <t>B1647</t>
  </si>
  <si>
    <t>62</t>
  </si>
  <si>
    <t>00049489</t>
  </si>
  <si>
    <t>AMJAH BIN LUMPIK</t>
  </si>
  <si>
    <t>B1617</t>
  </si>
  <si>
    <t>63</t>
  </si>
  <si>
    <t>00049490</t>
  </si>
  <si>
    <t>B1618</t>
  </si>
  <si>
    <t>64</t>
  </si>
  <si>
    <t>00049491</t>
  </si>
  <si>
    <t>B1625</t>
  </si>
  <si>
    <t>65</t>
  </si>
  <si>
    <t>00050115</t>
  </si>
  <si>
    <t>HAFFIRA A/P WILLIAM JOHNSON</t>
  </si>
  <si>
    <t>B1658</t>
  </si>
  <si>
    <t>66</t>
  </si>
  <si>
    <t>00050116</t>
  </si>
  <si>
    <t>K.K.LIM &amp; ASSOCIATES</t>
  </si>
  <si>
    <t>B0043</t>
  </si>
  <si>
    <t>67</t>
  </si>
  <si>
    <t>00050807</t>
  </si>
  <si>
    <t>SALINA BINTI SALLEH</t>
  </si>
  <si>
    <t>B1691</t>
  </si>
  <si>
    <t>68</t>
  </si>
  <si>
    <t>00051639</t>
  </si>
  <si>
    <t>YEO CHOON MOI</t>
  </si>
  <si>
    <t>B0538</t>
  </si>
  <si>
    <t>69</t>
  </si>
  <si>
    <t>021111</t>
  </si>
  <si>
    <t>00052320</t>
  </si>
  <si>
    <t>ONG LENG SENG</t>
  </si>
  <si>
    <t>B0730</t>
  </si>
  <si>
    <t>70</t>
  </si>
  <si>
    <t>00052333</t>
  </si>
  <si>
    <t>B1747</t>
  </si>
  <si>
    <t>71</t>
  </si>
  <si>
    <t>00054535</t>
  </si>
  <si>
    <t>B1811</t>
  </si>
  <si>
    <t>72</t>
  </si>
  <si>
    <t>00056949</t>
  </si>
  <si>
    <t>B1976</t>
  </si>
  <si>
    <t>73</t>
  </si>
  <si>
    <t>00057378</t>
  </si>
  <si>
    <t>NG SWEE PENG</t>
  </si>
  <si>
    <t>B0187</t>
  </si>
  <si>
    <t>74</t>
  </si>
  <si>
    <t>00058468</t>
  </si>
  <si>
    <t>75</t>
  </si>
  <si>
    <t>00058467</t>
  </si>
  <si>
    <t>B2012</t>
  </si>
  <si>
    <t>76</t>
  </si>
  <si>
    <t>00058489</t>
  </si>
  <si>
    <t>SURINAH BT ABD RAHMAN</t>
  </si>
  <si>
    <t>B0190</t>
  </si>
  <si>
    <t>77</t>
  </si>
  <si>
    <t>00058501</t>
  </si>
  <si>
    <t>B2107</t>
  </si>
  <si>
    <t>78</t>
  </si>
  <si>
    <t>00058503</t>
  </si>
  <si>
    <t>B2114</t>
  </si>
  <si>
    <t>79</t>
  </si>
  <si>
    <t>00058505</t>
  </si>
  <si>
    <t>B2093</t>
  </si>
  <si>
    <t>80</t>
  </si>
  <si>
    <t>00058512</t>
  </si>
  <si>
    <t>AHMAD MUSTAKIM BIN MALIK</t>
  </si>
  <si>
    <t>B2475</t>
  </si>
  <si>
    <t>81</t>
  </si>
  <si>
    <t>00058513</t>
  </si>
  <si>
    <t>MUHAMMAD AZWAN ZUWAIRI BIN MAT ZIZI</t>
  </si>
  <si>
    <t>B2488</t>
  </si>
  <si>
    <t>82</t>
  </si>
  <si>
    <t>051081</t>
  </si>
  <si>
    <t>00059538</t>
  </si>
  <si>
    <t>NURSHUHADAH BINTI ABU BAKAR</t>
  </si>
  <si>
    <t>B1064</t>
  </si>
  <si>
    <t>83</t>
  </si>
  <si>
    <t>00059552</t>
  </si>
  <si>
    <t>SALIM BIN SIDIK</t>
  </si>
  <si>
    <t>4002B</t>
  </si>
  <si>
    <t>84</t>
  </si>
  <si>
    <t>00059556</t>
  </si>
  <si>
    <t>NURHAPIDA BINTI ABDULLAH</t>
  </si>
  <si>
    <t>B1965</t>
  </si>
  <si>
    <t>85</t>
  </si>
  <si>
    <t>00059568</t>
  </si>
  <si>
    <t>AZIZI BIN AB AZIZ</t>
  </si>
  <si>
    <t>B1450</t>
  </si>
  <si>
    <t>86</t>
  </si>
  <si>
    <t>00059554</t>
  </si>
  <si>
    <t>B2171</t>
  </si>
  <si>
    <t>87</t>
  </si>
  <si>
    <t>00060041</t>
  </si>
  <si>
    <t>B2247</t>
  </si>
  <si>
    <t>88</t>
  </si>
  <si>
    <t>00060686</t>
  </si>
  <si>
    <t>NAZARUDDIN BIN DIDI</t>
  </si>
  <si>
    <t>4508B</t>
  </si>
  <si>
    <t>89</t>
  </si>
  <si>
    <t>00060690</t>
  </si>
  <si>
    <t>AFEQ AFFEZAD B JALI</t>
  </si>
  <si>
    <t>B2244</t>
  </si>
  <si>
    <t>90</t>
  </si>
  <si>
    <t>00060691</t>
  </si>
  <si>
    <t>B2231</t>
  </si>
  <si>
    <t>91</t>
  </si>
  <si>
    <t>00060693</t>
  </si>
  <si>
    <t>KHARISMA NETWORK SDN BHD</t>
  </si>
  <si>
    <t>B2595</t>
  </si>
  <si>
    <t>92</t>
  </si>
  <si>
    <t>00061052</t>
  </si>
  <si>
    <t>RAHIM &amp; LAWRNEE</t>
  </si>
  <si>
    <t>B2588</t>
  </si>
  <si>
    <t>93</t>
  </si>
  <si>
    <t>00061047</t>
  </si>
  <si>
    <t>ISNIN BIN LIMIN</t>
  </si>
  <si>
    <t>B2287</t>
  </si>
  <si>
    <t>94</t>
  </si>
  <si>
    <t>00060979</t>
  </si>
  <si>
    <t>B2324</t>
  </si>
  <si>
    <t>95</t>
  </si>
  <si>
    <t>00060978</t>
  </si>
  <si>
    <t>RAHIMAH BINTI JUMAAT</t>
  </si>
  <si>
    <t>B2359</t>
  </si>
  <si>
    <t>96</t>
  </si>
  <si>
    <t>50H101</t>
  </si>
  <si>
    <t>00061899</t>
  </si>
  <si>
    <t>MOKTAR B MOHAMED DIAH</t>
  </si>
  <si>
    <t>B0829</t>
  </si>
  <si>
    <t>21150H101</t>
  </si>
  <si>
    <t>97</t>
  </si>
  <si>
    <t>00061911</t>
  </si>
  <si>
    <t>KELAB GIMNASIUM RAKYAT 1 MALAYSIA</t>
  </si>
  <si>
    <t>B1793</t>
  </si>
  <si>
    <t>98</t>
  </si>
  <si>
    <t>00062382</t>
  </si>
  <si>
    <t>PUTRA MUHAMAD SHAH BIN HASHIM</t>
  </si>
  <si>
    <t>5315B</t>
  </si>
  <si>
    <t>99</t>
  </si>
  <si>
    <t>00062330</t>
  </si>
  <si>
    <t>AMINA BEEVI BINTE ABDUL HAMID</t>
  </si>
  <si>
    <t>5331B</t>
  </si>
  <si>
    <t>100</t>
  </si>
  <si>
    <t>00062321</t>
  </si>
  <si>
    <t>B1749</t>
  </si>
  <si>
    <t>101</t>
  </si>
  <si>
    <t>MARSINAM BT MD YUSOF</t>
  </si>
  <si>
    <t>102</t>
  </si>
  <si>
    <t>00020414</t>
  </si>
  <si>
    <t>B0250</t>
  </si>
  <si>
    <t>103</t>
  </si>
  <si>
    <t>090201</t>
  </si>
  <si>
    <t>00058048</t>
  </si>
  <si>
    <t>TECHIES SOLUTION</t>
  </si>
  <si>
    <t>B0370</t>
  </si>
  <si>
    <t>104</t>
  </si>
  <si>
    <t>099901</t>
  </si>
  <si>
    <t>00058328</t>
  </si>
  <si>
    <r>
      <rPr>
        <sz val="10"/>
        <rFont val="Arial"/>
      </rPr>
      <t xml:space="preserve">CREATIVE MAJU WORK / </t>
    </r>
    <r>
      <rPr>
        <sz val="11"/>
        <color rgb="FFFF0000"/>
        <rFont val="Calibri"/>
        <charset val="134"/>
        <scheme val="minor"/>
      </rPr>
      <t>Sukhaila Bt Darus @ Darusman</t>
    </r>
  </si>
  <si>
    <t>B2778</t>
  </si>
  <si>
    <t>105</t>
  </si>
  <si>
    <t>090251</t>
  </si>
  <si>
    <t>00058895</t>
  </si>
  <si>
    <t>KUALITI KITAR ALAM SDN BHD</t>
  </si>
  <si>
    <t>B1991</t>
  </si>
  <si>
    <t>106</t>
  </si>
  <si>
    <t>00019791</t>
  </si>
  <si>
    <t>ARU &amp; ASSOCIATES</t>
  </si>
  <si>
    <t>B0052</t>
  </si>
  <si>
    <t>107</t>
  </si>
  <si>
    <t>00025417</t>
  </si>
  <si>
    <t>N. KRISHNAN NAIR &amp; CO</t>
  </si>
  <si>
    <t>B0147</t>
  </si>
  <si>
    <t>108</t>
  </si>
  <si>
    <t>00038063</t>
  </si>
  <si>
    <t>HASZURA TRANSPORT AND ENTERPRISE</t>
  </si>
  <si>
    <t>109</t>
  </si>
  <si>
    <t>00042014</t>
  </si>
  <si>
    <t>MD ABDUL JAMAL BIN AHMAD</t>
  </si>
  <si>
    <t>B6475</t>
  </si>
  <si>
    <t>110</t>
  </si>
  <si>
    <t>00053541</t>
  </si>
  <si>
    <t>ABDUL HALIM BIN SAPOK</t>
  </si>
  <si>
    <t>B8708</t>
  </si>
  <si>
    <t>111</t>
  </si>
  <si>
    <t>00042361</t>
  </si>
  <si>
    <t>LIM ANN CHEE</t>
  </si>
  <si>
    <t>B6563</t>
  </si>
  <si>
    <t>112</t>
  </si>
  <si>
    <t>00058337</t>
  </si>
  <si>
    <t>KONTRAKTOR BUMI KUKUH</t>
  </si>
  <si>
    <t>1170B</t>
  </si>
  <si>
    <t>113</t>
  </si>
  <si>
    <t>021011</t>
  </si>
  <si>
    <t>00038964</t>
  </si>
  <si>
    <t>SALIMAH BINTI AZHARI</t>
  </si>
  <si>
    <t>B1296</t>
  </si>
  <si>
    <t>114</t>
  </si>
  <si>
    <t>00040002</t>
  </si>
  <si>
    <t>ZAINAB BINTI ABDULLAH</t>
  </si>
  <si>
    <t>B1318</t>
  </si>
  <si>
    <t>115</t>
  </si>
  <si>
    <t>00034059</t>
  </si>
  <si>
    <t>AJKKK KAMPUNG PARIT KANGKUNG</t>
  </si>
  <si>
    <t>B0696</t>
  </si>
  <si>
    <t>116</t>
  </si>
  <si>
    <t>00034060</t>
  </si>
  <si>
    <r>
      <rPr>
        <sz val="10"/>
        <rFont val="Arial"/>
      </rPr>
      <t xml:space="preserve">J/K K&amp;K KG LUBUK MK 1 / </t>
    </r>
    <r>
      <rPr>
        <sz val="11"/>
        <color rgb="FFFF0000"/>
        <rFont val="Calibri"/>
        <charset val="134"/>
        <scheme val="minor"/>
      </rPr>
      <t>JKKK KAWASAN KOTA DALAM</t>
    </r>
  </si>
  <si>
    <t>B0697</t>
  </si>
  <si>
    <t>117</t>
  </si>
  <si>
    <t>00034061</t>
  </si>
  <si>
    <r>
      <rPr>
        <sz val="10"/>
        <rFont val="Arial"/>
      </rPr>
      <t>JAWATANKUASA KEMAJUAN DAN /</t>
    </r>
    <r>
      <rPr>
        <sz val="11"/>
        <color rgb="FFFF0000"/>
        <rFont val="Calibri"/>
        <charset val="134"/>
        <scheme val="minor"/>
      </rPr>
      <t xml:space="preserve"> JKKK KAWASAN KOTA DALAM</t>
    </r>
  </si>
  <si>
    <t>B0705</t>
  </si>
  <si>
    <t>118</t>
  </si>
  <si>
    <t>00034062</t>
  </si>
  <si>
    <r>
      <rPr>
        <sz val="10"/>
        <rFont val="Arial"/>
      </rPr>
      <t>JKKK KG. SG. BAGAN LAUT /</t>
    </r>
    <r>
      <rPr>
        <sz val="11"/>
        <color rgb="FFFF0000"/>
        <rFont val="Calibri"/>
        <charset val="134"/>
        <scheme val="minor"/>
      </rPr>
      <t xml:space="preserve"> JKKK KAWASAN KOTA DALAM</t>
    </r>
  </si>
  <si>
    <t>B0703</t>
  </si>
  <si>
    <t>119</t>
  </si>
  <si>
    <t>00034177</t>
  </si>
  <si>
    <t>JKKK KAWASAN KOTA DALAM</t>
  </si>
  <si>
    <t>B0710</t>
  </si>
  <si>
    <t>120</t>
  </si>
  <si>
    <t>00034178</t>
  </si>
  <si>
    <t>JKKK KAWASAN AYER HITAM PEKAN</t>
  </si>
  <si>
    <t>121</t>
  </si>
  <si>
    <t>00034179</t>
  </si>
  <si>
    <r>
      <rPr>
        <sz val="10"/>
        <rFont val="Arial"/>
      </rPr>
      <t>JKKK KAMPUNG SUNGAI SULOH BESAR /</t>
    </r>
    <r>
      <rPr>
        <sz val="11"/>
        <color rgb="FFFF0000"/>
        <rFont val="Calibri"/>
        <charset val="134"/>
        <scheme val="minor"/>
      </rPr>
      <t xml:space="preserve"> JKKK KAWASAN KOTA DALAM</t>
    </r>
  </si>
  <si>
    <t>B0701</t>
  </si>
  <si>
    <t>122</t>
  </si>
  <si>
    <t>00043321</t>
  </si>
  <si>
    <t>MUHAMMAD FIRDAUS BIN ABDUL WAHID @</t>
  </si>
  <si>
    <t>B6700</t>
  </si>
  <si>
    <t>123</t>
  </si>
  <si>
    <t>00045865</t>
  </si>
  <si>
    <t>NOORZAINI BINTI ABU BAKAR</t>
  </si>
  <si>
    <t>B3564</t>
  </si>
  <si>
    <t>124</t>
  </si>
  <si>
    <t>00028522</t>
  </si>
  <si>
    <t>SUSUR ILHAM SDN BHD</t>
  </si>
  <si>
    <t>B0996</t>
  </si>
  <si>
    <t>125</t>
  </si>
  <si>
    <t>00007546</t>
  </si>
  <si>
    <t>JELATA CARTA SDN BHD</t>
  </si>
  <si>
    <t>B0158</t>
  </si>
  <si>
    <t>126</t>
  </si>
  <si>
    <t>00047982</t>
  </si>
  <si>
    <t>KOPERASI KOLEJ KOMUNITI SEGAMAT</t>
  </si>
  <si>
    <t>B0262</t>
  </si>
  <si>
    <t>127</t>
  </si>
  <si>
    <t>00026525</t>
  </si>
  <si>
    <t>MOHD NORAZMI BIN MOHD TARMIZI</t>
  </si>
  <si>
    <t>B3585</t>
  </si>
  <si>
    <t>128</t>
  </si>
  <si>
    <t>00056098</t>
  </si>
  <si>
    <t>NURFARHANA AZAHAR BINTI ABADULLAH</t>
  </si>
  <si>
    <t>B2130</t>
  </si>
  <si>
    <t>129</t>
  </si>
  <si>
    <t>00014808</t>
  </si>
  <si>
    <t>MUHAMAD RAHMAT SAQIREN BIN ABDUL</t>
  </si>
  <si>
    <t>B0084</t>
  </si>
  <si>
    <t>130</t>
  </si>
  <si>
    <t>00021174</t>
  </si>
  <si>
    <t>B0156</t>
  </si>
  <si>
    <t>131</t>
  </si>
  <si>
    <t>00045391</t>
  </si>
  <si>
    <t>ROHANA BINTI ABD.RAHIM</t>
  </si>
  <si>
    <t>B0509</t>
  </si>
  <si>
    <t>132</t>
  </si>
  <si>
    <t>00058058</t>
  </si>
  <si>
    <t>MAXIS COLLECTIONS SDN. BHD.</t>
  </si>
  <si>
    <t>B0605</t>
  </si>
  <si>
    <t>133</t>
  </si>
  <si>
    <t>00011523</t>
  </si>
  <si>
    <t>ONG SIEW LAN</t>
  </si>
  <si>
    <t>B0119</t>
  </si>
  <si>
    <t>134</t>
  </si>
  <si>
    <t>00021241</t>
  </si>
  <si>
    <t>KALSUM BINTI TUKIRAN</t>
  </si>
  <si>
    <t>B0246</t>
  </si>
  <si>
    <t>135</t>
  </si>
  <si>
    <t>00023380</t>
  </si>
  <si>
    <t>HALIJAH BINTI BUNTAL</t>
  </si>
  <si>
    <t>B1065</t>
  </si>
  <si>
    <t>136</t>
  </si>
  <si>
    <t>00028350</t>
  </si>
  <si>
    <t>B1265</t>
  </si>
  <si>
    <t>137</t>
  </si>
  <si>
    <t>00028351</t>
  </si>
  <si>
    <t>YAP CHAI KEIAN</t>
  </si>
  <si>
    <t>B1263</t>
  </si>
  <si>
    <t>138</t>
  </si>
  <si>
    <t>00029692</t>
  </si>
  <si>
    <t>SITI NURFARAHIN BT MOHD AMIR</t>
  </si>
  <si>
    <t>B0554</t>
  </si>
  <si>
    <t>139</t>
  </si>
  <si>
    <t>00032092</t>
  </si>
  <si>
    <t>KHAIRUN NABILA BINTI SUFFIAN</t>
  </si>
  <si>
    <t>B0617</t>
  </si>
  <si>
    <t>140</t>
  </si>
  <si>
    <t>00034174</t>
  </si>
  <si>
    <t>AFIQ SYAMRIN BIN BENAMRI</t>
  </si>
  <si>
    <t>B0661</t>
  </si>
  <si>
    <t>141</t>
  </si>
  <si>
    <t>00034175</t>
  </si>
  <si>
    <t>B0673</t>
  </si>
  <si>
    <t>142</t>
  </si>
  <si>
    <t>00039693</t>
  </si>
  <si>
    <t>B0857</t>
  </si>
  <si>
    <t>143</t>
  </si>
  <si>
    <t>00040473</t>
  </si>
  <si>
    <t>TAN HWA KOCK</t>
  </si>
  <si>
    <t>B1825</t>
  </si>
  <si>
    <t>144</t>
  </si>
  <si>
    <t>00045855</t>
  </si>
  <si>
    <t>ONNAMALAY A/P POONAVANAN</t>
  </si>
  <si>
    <t>B0549</t>
  </si>
  <si>
    <t>145</t>
  </si>
  <si>
    <t>00046886</t>
  </si>
  <si>
    <t>JEMA'AH BINTI ABDUL HAMID</t>
  </si>
  <si>
    <t>B0586</t>
  </si>
  <si>
    <t>146</t>
  </si>
  <si>
    <t>00052220</t>
  </si>
  <si>
    <t>B0635</t>
  </si>
  <si>
    <t>147</t>
  </si>
  <si>
    <t>00056086</t>
  </si>
  <si>
    <t>SYED BADRUDDIN BIN SYED JAMAL</t>
  </si>
  <si>
    <t>B0689</t>
  </si>
  <si>
    <t>148</t>
  </si>
  <si>
    <t>00056088</t>
  </si>
  <si>
    <t>MOHD SHAM BIN SITAM</t>
  </si>
  <si>
    <t>B0589</t>
  </si>
  <si>
    <t>149</t>
  </si>
  <si>
    <t>00011545</t>
  </si>
  <si>
    <t>SUDAR BIN DOLLAH</t>
  </si>
  <si>
    <t>B0074</t>
  </si>
  <si>
    <t>150</t>
  </si>
  <si>
    <t>00049598</t>
  </si>
  <si>
    <r>
      <rPr>
        <sz val="10"/>
        <rFont val="Arial"/>
      </rPr>
      <t xml:space="preserve">SYARIFAH SALIMAH BINTI SYED OTHMAN / </t>
    </r>
    <r>
      <rPr>
        <sz val="11"/>
        <color rgb="FFFF0000"/>
        <rFont val="Calibri"/>
        <charset val="134"/>
        <scheme val="minor"/>
      </rPr>
      <t>MUHAMMAD SHAFIQ BIN ARSHAD</t>
    </r>
  </si>
  <si>
    <t>B7567</t>
  </si>
  <si>
    <t>151</t>
  </si>
  <si>
    <t>00045409</t>
  </si>
  <si>
    <t>INTAN CLASSIC EVENT PLANNER</t>
  </si>
  <si>
    <t>B2024</t>
  </si>
  <si>
    <t>152</t>
  </si>
  <si>
    <t>030900</t>
  </si>
  <si>
    <t>00053964</t>
  </si>
  <si>
    <t>YUSUFF BIN LEHAN</t>
  </si>
  <si>
    <t>B0590</t>
  </si>
  <si>
    <t>153</t>
  </si>
  <si>
    <t>00057417</t>
  </si>
  <si>
    <t>MOHAMAD RIJAL BIN ANON</t>
  </si>
  <si>
    <t>B9933</t>
  </si>
  <si>
    <t>154</t>
  </si>
  <si>
    <t>00032096</t>
  </si>
  <si>
    <t>SAHRIZAM BIN SAM</t>
  </si>
  <si>
    <t>B0982</t>
  </si>
  <si>
    <t>155</t>
  </si>
  <si>
    <t>00058901</t>
  </si>
  <si>
    <t>NOOR JIHAN BINTI SJAHARUDDIN</t>
  </si>
  <si>
    <t>1029B</t>
  </si>
  <si>
    <t>156</t>
  </si>
  <si>
    <t>00057419</t>
  </si>
  <si>
    <r>
      <rPr>
        <sz val="10"/>
        <rFont val="Arial"/>
      </rPr>
      <t xml:space="preserve">ZULKHAIRY BIN ZAMZORI / </t>
    </r>
    <r>
      <rPr>
        <sz val="11"/>
        <color rgb="FFFF0000"/>
        <rFont val="Calibri"/>
        <charset val="134"/>
        <scheme val="minor"/>
      </rPr>
      <t>ALINAH BINTI TALIB</t>
    </r>
  </si>
  <si>
    <t>B9925</t>
  </si>
  <si>
    <t>157</t>
  </si>
  <si>
    <t>00057446</t>
  </si>
  <si>
    <t>MOHD NOR BIN LAZIM</t>
  </si>
  <si>
    <t>158</t>
  </si>
  <si>
    <t>00021889</t>
  </si>
  <si>
    <t>ROSMAN BIN DASIRON</t>
  </si>
  <si>
    <t>B0727</t>
  </si>
  <si>
    <t>159</t>
  </si>
  <si>
    <t>00012405</t>
  </si>
  <si>
    <t>TUMIRAN BIN HASHIM</t>
  </si>
  <si>
    <t>B0293</t>
  </si>
  <si>
    <t>160</t>
  </si>
  <si>
    <t>00049599</t>
  </si>
  <si>
    <r>
      <rPr>
        <sz val="10"/>
        <rFont val="Arial"/>
      </rPr>
      <t>SYARIFAH SALIMAH BINTI SYED OTHMAN /</t>
    </r>
    <r>
      <rPr>
        <sz val="11"/>
        <color rgb="FFFF0000"/>
        <rFont val="Calibri"/>
        <charset val="134"/>
        <scheme val="minor"/>
      </rPr>
      <t xml:space="preserve">
MUHAMMAD SHAFIQ BIN ARSHAD</t>
    </r>
  </si>
  <si>
    <t>B7582</t>
  </si>
  <si>
    <t>161</t>
  </si>
  <si>
    <t>00005084</t>
  </si>
  <si>
    <t>LAU KOK KIAM</t>
  </si>
  <si>
    <t>B0056</t>
  </si>
  <si>
    <t>162</t>
  </si>
  <si>
    <t>00011524</t>
  </si>
  <si>
    <t>AZIDAH BINTI SUJAK</t>
  </si>
  <si>
    <t>B0140</t>
  </si>
  <si>
    <t>163</t>
  </si>
  <si>
    <t>00026171</t>
  </si>
  <si>
    <t>LIM CHOON SIONG</t>
  </si>
  <si>
    <t>B0314</t>
  </si>
  <si>
    <t>164</t>
  </si>
  <si>
    <t>000.30067</t>
  </si>
  <si>
    <t>AZMI ZURAINI &amp; ASSOCIATES</t>
  </si>
  <si>
    <t>B0157</t>
  </si>
  <si>
    <t>165</t>
  </si>
  <si>
    <t>00043758</t>
  </si>
  <si>
    <t>LEOW YEW LAN</t>
  </si>
  <si>
    <t>B1988</t>
  </si>
  <si>
    <t>166</t>
  </si>
  <si>
    <t>00047983</t>
  </si>
  <si>
    <t>B2150</t>
  </si>
  <si>
    <t>167</t>
  </si>
  <si>
    <t>00050492</t>
  </si>
  <si>
    <t>SITI FATIMAH MADGLUNE BINTI</t>
  </si>
  <si>
    <t>B2242</t>
  </si>
  <si>
    <t>168</t>
  </si>
  <si>
    <t>00057427</t>
  </si>
  <si>
    <t>SURENDRAN A/L KRISHNAN</t>
  </si>
  <si>
    <t>0028B</t>
  </si>
  <si>
    <t>169</t>
  </si>
  <si>
    <t>00057447</t>
  </si>
  <si>
    <t>DZATY RAIHANAH BINTI RAMLAN</t>
  </si>
  <si>
    <t>B9578</t>
  </si>
  <si>
    <t>170</t>
  </si>
  <si>
    <t>00058900</t>
  </si>
  <si>
    <t>NORA SIKIN BINTI MD MATAR</t>
  </si>
  <si>
    <t>1148B</t>
  </si>
  <si>
    <t>171</t>
  </si>
  <si>
    <t>00049597</t>
  </si>
  <si>
    <t>MOHD NASRUL BIN MD NOR</t>
  </si>
  <si>
    <t>B7608</t>
  </si>
  <si>
    <t>172</t>
  </si>
  <si>
    <t>00051741</t>
  </si>
  <si>
    <t>MOHAMMAD FAIZAL BIN ABD AZIS</t>
  </si>
  <si>
    <t>B2341</t>
  </si>
  <si>
    <t>173</t>
  </si>
  <si>
    <t>00056083</t>
  </si>
  <si>
    <t>B2104</t>
  </si>
  <si>
    <t>174</t>
  </si>
  <si>
    <t>00040474</t>
  </si>
  <si>
    <t>UMMIKU ENTERPRISE</t>
  </si>
  <si>
    <t>B1348</t>
  </si>
  <si>
    <t>175</t>
  </si>
  <si>
    <t>00027443</t>
  </si>
  <si>
    <t>TING FOK LON @ TING FAH LON</t>
  </si>
  <si>
    <t>B0275</t>
  </si>
  <si>
    <t>176</t>
  </si>
  <si>
    <t>081000</t>
  </si>
  <si>
    <t>00054482</t>
  </si>
  <si>
    <t>SAIFULLAH BIN JAMALUDIN</t>
  </si>
  <si>
    <t>B0308</t>
  </si>
  <si>
    <t>177</t>
  </si>
  <si>
    <t>00028342</t>
  </si>
  <si>
    <t>MUHAMAD ZIN BIN ARSHAD</t>
  </si>
  <si>
    <t>B0137</t>
  </si>
  <si>
    <t>178</t>
  </si>
  <si>
    <t>00007554</t>
  </si>
  <si>
    <t>OOI ENG PHO</t>
  </si>
  <si>
    <t>B0005</t>
  </si>
  <si>
    <t>179</t>
  </si>
  <si>
    <t>00009365</t>
  </si>
  <si>
    <t>B0116</t>
  </si>
  <si>
    <t>180</t>
  </si>
  <si>
    <t>00015937</t>
  </si>
  <si>
    <t>B0164</t>
  </si>
  <si>
    <t>181</t>
  </si>
  <si>
    <t>00021762</t>
  </si>
  <si>
    <t>B0273</t>
  </si>
  <si>
    <t>182</t>
  </si>
  <si>
    <t>00032098</t>
  </si>
  <si>
    <t>MUHAMMAD NOR AMIR BIN MOHD TAHIR</t>
  </si>
  <si>
    <t>B1550</t>
  </si>
  <si>
    <t>183</t>
  </si>
  <si>
    <t>00055353</t>
  </si>
  <si>
    <t>MUHAMMAD KHIDHIR BIN MOHD RAZIF</t>
  </si>
  <si>
    <t>B0316</t>
  </si>
  <si>
    <t>184</t>
  </si>
  <si>
    <t>00056073</t>
  </si>
  <si>
    <t>NORMI BINTI AWANG</t>
  </si>
  <si>
    <t>B2063</t>
  </si>
  <si>
    <t>185</t>
  </si>
  <si>
    <t>00055931</t>
  </si>
  <si>
    <t>YEE NYONG FOOK</t>
  </si>
  <si>
    <t>B0620</t>
  </si>
  <si>
    <t>186</t>
  </si>
  <si>
    <t>00055932</t>
  </si>
  <si>
    <t>YEE NYONG SING</t>
  </si>
  <si>
    <t>187</t>
  </si>
  <si>
    <t>00023206</t>
  </si>
  <si>
    <t>ASIARI BIN IMAM KAMIN</t>
  </si>
  <si>
    <t>B0010</t>
  </si>
  <si>
    <t>188</t>
  </si>
  <si>
    <t>00049278</t>
  </si>
  <si>
    <t>CHIN KENG YIAN</t>
  </si>
  <si>
    <t>B2181</t>
  </si>
  <si>
    <t>189</t>
  </si>
  <si>
    <t>00056075</t>
  </si>
  <si>
    <t>SYAMIZA BT MD. NOH</t>
  </si>
  <si>
    <t>B2072</t>
  </si>
  <si>
    <t>190</t>
  </si>
  <si>
    <t>090301</t>
  </si>
  <si>
    <t>00005705</t>
  </si>
  <si>
    <t>AZRA DAPUR TRADISIONAL CATERING</t>
  </si>
  <si>
    <t>191</t>
  </si>
  <si>
    <t>00049600</t>
  </si>
  <si>
    <t>NORLIZAM BIN MOHD.SAID</t>
  </si>
  <si>
    <t>192</t>
  </si>
  <si>
    <t>00024588</t>
  </si>
  <si>
    <t>SUBARAMANIM A/L M.TAMILSELVAM</t>
  </si>
  <si>
    <t>B0196</t>
  </si>
  <si>
    <t>193</t>
  </si>
  <si>
    <t>00049276</t>
  </si>
  <si>
    <t>194</t>
  </si>
  <si>
    <t>00020419</t>
  </si>
  <si>
    <t>KAMALIA BINTI DAUD</t>
  </si>
  <si>
    <t>B0398</t>
  </si>
  <si>
    <t>195</t>
  </si>
  <si>
    <t>00020796</t>
  </si>
  <si>
    <t>MAZURI BIN  MAT</t>
  </si>
  <si>
    <t>B0394</t>
  </si>
  <si>
    <t>196</t>
  </si>
  <si>
    <t>00029682</t>
  </si>
  <si>
    <t>B0780</t>
  </si>
  <si>
    <t>197</t>
  </si>
  <si>
    <t>00029684</t>
  </si>
  <si>
    <t>B0783</t>
  </si>
  <si>
    <t>198</t>
  </si>
  <si>
    <t>00033389</t>
  </si>
  <si>
    <r>
      <rPr>
        <sz val="10"/>
        <rFont val="Arial"/>
      </rPr>
      <t>KAMALIA BINTI DAUD /</t>
    </r>
    <r>
      <rPr>
        <sz val="11"/>
        <color rgb="FFFF0000"/>
        <rFont val="Calibri"/>
        <charset val="134"/>
        <scheme val="minor"/>
      </rPr>
      <t xml:space="preserve"> NUSIBAH BT ALIAS</t>
    </r>
  </si>
  <si>
    <t>B1054</t>
  </si>
  <si>
    <t>199</t>
  </si>
  <si>
    <t>00050486</t>
  </si>
  <si>
    <t>B1789</t>
  </si>
  <si>
    <t>200</t>
  </si>
  <si>
    <t>00051739</t>
  </si>
  <si>
    <t>201</t>
  </si>
  <si>
    <t>00046884</t>
  </si>
  <si>
    <t>ZAHRINA BT ARIFFIN</t>
  </si>
  <si>
    <t>202</t>
  </si>
  <si>
    <t>00013942</t>
  </si>
  <si>
    <t>HASRI HAFIZAN</t>
  </si>
  <si>
    <t>B0170</t>
  </si>
  <si>
    <t>203</t>
  </si>
  <si>
    <t>500A01</t>
  </si>
  <si>
    <t>00051681</t>
  </si>
  <si>
    <t>ROHANA BTE HJ BAHARI</t>
  </si>
  <si>
    <t>B1761</t>
  </si>
  <si>
    <t>204</t>
  </si>
  <si>
    <t>00018770</t>
  </si>
  <si>
    <t>NORAIN NABILAH BINTI SALEH</t>
  </si>
  <si>
    <t>B0071</t>
  </si>
  <si>
    <t>205</t>
  </si>
  <si>
    <t>00018771</t>
  </si>
  <si>
    <t>NUR AFIKA BT HERMAN</t>
  </si>
  <si>
    <t>B0070</t>
  </si>
  <si>
    <t>206</t>
  </si>
  <si>
    <t>00018772</t>
  </si>
  <si>
    <t>SITI NORATIKA BT HASSAN</t>
  </si>
  <si>
    <t>207</t>
  </si>
  <si>
    <t>00044758</t>
  </si>
  <si>
    <t>B1474</t>
  </si>
  <si>
    <t>208</t>
  </si>
  <si>
    <t>00013943</t>
  </si>
  <si>
    <t>SHAHMIN</t>
  </si>
  <si>
    <t>B0171</t>
  </si>
  <si>
    <t>209</t>
  </si>
  <si>
    <t>00053555</t>
  </si>
  <si>
    <t>B1945</t>
  </si>
  <si>
    <t>210</t>
  </si>
  <si>
    <t>00007555</t>
  </si>
  <si>
    <t>CHAH CHOI ENG</t>
  </si>
  <si>
    <t>B0003</t>
  </si>
  <si>
    <t>211</t>
  </si>
  <si>
    <t>00042363</t>
  </si>
  <si>
    <t>YONG INN CHER</t>
  </si>
  <si>
    <t>B1869</t>
  </si>
  <si>
    <t>212</t>
  </si>
  <si>
    <t>00057655</t>
  </si>
  <si>
    <t>LIM TENG YEOW @ LIM PENG YAU</t>
  </si>
  <si>
    <t>B0627</t>
  </si>
  <si>
    <t>213</t>
  </si>
  <si>
    <t>00002380</t>
  </si>
  <si>
    <t>NURULALIA BINTI HASNI</t>
  </si>
  <si>
    <t>214</t>
  </si>
  <si>
    <t>00002379</t>
  </si>
  <si>
    <t>215</t>
  </si>
  <si>
    <t>00002378</t>
  </si>
  <si>
    <t>216</t>
  </si>
  <si>
    <t>00002375</t>
  </si>
  <si>
    <t>217</t>
  </si>
  <si>
    <t>00002374</t>
  </si>
  <si>
    <t>218</t>
  </si>
  <si>
    <t>00006010</t>
  </si>
  <si>
    <t>MUHAMMAD NUR QAYYUM BIN MOHD PHAUZ</t>
  </si>
  <si>
    <t>219</t>
  </si>
  <si>
    <t>00006703</t>
  </si>
  <si>
    <t>NG SIEW KEE</t>
  </si>
  <si>
    <t>220</t>
  </si>
  <si>
    <t>00006705</t>
  </si>
  <si>
    <t>SALIAH BINTI SUPARMAN</t>
  </si>
  <si>
    <t>B0165</t>
  </si>
  <si>
    <t>221</t>
  </si>
  <si>
    <t>00006937</t>
  </si>
  <si>
    <t>MIMIRAHAYU HANIF HENG &amp; PARTNERS</t>
  </si>
  <si>
    <t>B0025</t>
  </si>
  <si>
    <t>222</t>
  </si>
  <si>
    <t>00007603</t>
  </si>
  <si>
    <t>RAZIF BIN ABD RAHMAN</t>
  </si>
  <si>
    <t>B0274</t>
  </si>
  <si>
    <t>223</t>
  </si>
  <si>
    <t>00009686</t>
  </si>
  <si>
    <r>
      <rPr>
        <sz val="10"/>
        <rFont val="Arial"/>
      </rPr>
      <t xml:space="preserve">CHAN CHEE YOW / </t>
    </r>
    <r>
      <rPr>
        <sz val="11"/>
        <color rgb="FFFF0000"/>
        <rFont val="Calibri"/>
        <charset val="134"/>
        <scheme val="minor"/>
      </rPr>
      <t>JVP PRODUCTION</t>
    </r>
  </si>
  <si>
    <t>B0411</t>
  </si>
  <si>
    <t>224</t>
  </si>
  <si>
    <t>00010518</t>
  </si>
  <si>
    <t>MOHD SHAFARI BIN SAAD</t>
  </si>
  <si>
    <t>B0013</t>
  </si>
  <si>
    <t>225</t>
  </si>
  <si>
    <t>00012911</t>
  </si>
  <si>
    <t>KOMUNITI BESTARI MUKIM PANTAI TIMU</t>
  </si>
  <si>
    <t>B0225</t>
  </si>
  <si>
    <t>226</t>
  </si>
  <si>
    <t>00012908</t>
  </si>
  <si>
    <t>SHOBRI BIN ABDULLAH</t>
  </si>
  <si>
    <t>B0014</t>
  </si>
  <si>
    <t>227</t>
  </si>
  <si>
    <t>00012927</t>
  </si>
  <si>
    <t>SATINAH BINTI PAIMAN</t>
  </si>
  <si>
    <t>B0559</t>
  </si>
  <si>
    <t>228</t>
  </si>
  <si>
    <t>00012921</t>
  </si>
  <si>
    <t>JAKSA BIN SELIMANG</t>
  </si>
  <si>
    <t>B0561</t>
  </si>
  <si>
    <t>229</t>
  </si>
  <si>
    <t>00013932</t>
  </si>
  <si>
    <t>CHUA FENG FEI</t>
  </si>
  <si>
    <t>B0653</t>
  </si>
  <si>
    <t>230</t>
  </si>
  <si>
    <t>00013933</t>
  </si>
  <si>
    <t>231</t>
  </si>
  <si>
    <t>00013934</t>
  </si>
  <si>
    <t>232</t>
  </si>
  <si>
    <t>00013935</t>
  </si>
  <si>
    <t>233</t>
  </si>
  <si>
    <t>00013936</t>
  </si>
  <si>
    <t>234</t>
  </si>
  <si>
    <t>00013937</t>
  </si>
  <si>
    <t>235</t>
  </si>
  <si>
    <t>00013938</t>
  </si>
  <si>
    <t>236</t>
  </si>
  <si>
    <t>00014186</t>
  </si>
  <si>
    <t>MOGANESWRY A/P TAUMAN</t>
  </si>
  <si>
    <t>B0652</t>
  </si>
  <si>
    <t>237</t>
  </si>
  <si>
    <t>00014187</t>
  </si>
  <si>
    <t>238</t>
  </si>
  <si>
    <t>00014188</t>
  </si>
  <si>
    <t>239</t>
  </si>
  <si>
    <t>00016232</t>
  </si>
  <si>
    <t>B0498</t>
  </si>
  <si>
    <t>240</t>
  </si>
  <si>
    <t>00017461</t>
  </si>
  <si>
    <t>SARIMAH BINTI OSMAN</t>
  </si>
  <si>
    <t>B1603</t>
  </si>
  <si>
    <t>241</t>
  </si>
  <si>
    <t>00018378</t>
  </si>
  <si>
    <t>KRT TAMAN RIA PLENTONG</t>
  </si>
  <si>
    <t>B0537</t>
  </si>
  <si>
    <t>242</t>
  </si>
  <si>
    <t>00020570</t>
  </si>
  <si>
    <t>ANIZA BINTI SAFARI</t>
  </si>
  <si>
    <t>B0890</t>
  </si>
  <si>
    <t>243</t>
  </si>
  <si>
    <t>00021457</t>
  </si>
  <si>
    <t>HUZAIFAH AKWA BIN ISHAK</t>
  </si>
  <si>
    <t>B0960</t>
  </si>
  <si>
    <t>244</t>
  </si>
  <si>
    <t>00022146</t>
  </si>
  <si>
    <t>MOHD NAJID &amp; PARTNERS</t>
  </si>
  <si>
    <t>B0131</t>
  </si>
  <si>
    <t>245</t>
  </si>
  <si>
    <t>00022720</t>
  </si>
  <si>
    <t>KRT PONTIAN UTARA D</t>
  </si>
  <si>
    <t>B0711</t>
  </si>
  <si>
    <t>246</t>
  </si>
  <si>
    <t>00022721</t>
  </si>
  <si>
    <t>ISNIZAM BIN AHMAD</t>
  </si>
  <si>
    <t>B1000</t>
  </si>
  <si>
    <t>247</t>
  </si>
  <si>
    <t>00022807</t>
  </si>
  <si>
    <t>KRT RUMAH PANGSA TMN UNGKU TUN</t>
  </si>
  <si>
    <t>248</t>
  </si>
  <si>
    <t>00022715</t>
  </si>
  <si>
    <t>ABDUL RUB BIN ISMAIL</t>
  </si>
  <si>
    <t>B0213</t>
  </si>
  <si>
    <t>249</t>
  </si>
  <si>
    <t>00024859</t>
  </si>
  <si>
    <t>JKKK KG KESANG</t>
  </si>
  <si>
    <t>B2764</t>
  </si>
  <si>
    <t>250</t>
  </si>
  <si>
    <t>090101</t>
  </si>
  <si>
    <t>00025166</t>
  </si>
  <si>
    <t>MOHD YUNUS BIN MOHD SAAD</t>
  </si>
  <si>
    <t>B7298</t>
  </si>
  <si>
    <t>251</t>
  </si>
  <si>
    <t>00025171</t>
  </si>
  <si>
    <t>JKKK KAMPUNG LINAU</t>
  </si>
  <si>
    <t>B2809</t>
  </si>
  <si>
    <t>252</t>
  </si>
  <si>
    <t>00026305</t>
  </si>
  <si>
    <t>AMATKHRI BIN MARDI</t>
  </si>
  <si>
    <t>B0255</t>
  </si>
  <si>
    <t>253</t>
  </si>
  <si>
    <t>00026311</t>
  </si>
  <si>
    <t>FOM THEW SEA</t>
  </si>
  <si>
    <t>B0972</t>
  </si>
  <si>
    <t>254</t>
  </si>
  <si>
    <t>00025178</t>
  </si>
  <si>
    <t>TAMILARASAN A/L RAVENDRAN</t>
  </si>
  <si>
    <t>B0706</t>
  </si>
  <si>
    <t>255</t>
  </si>
  <si>
    <t>020901</t>
  </si>
  <si>
    <t>00026202</t>
  </si>
  <si>
    <t>NORMALA BINTI ABDUL SAMAD</t>
  </si>
  <si>
    <t>B0278</t>
  </si>
  <si>
    <t>256</t>
  </si>
  <si>
    <t>00026498</t>
  </si>
  <si>
    <t>SHAHRUL AZANI BIN AZMAN</t>
  </si>
  <si>
    <t>B0831</t>
  </si>
  <si>
    <t>257</t>
  </si>
  <si>
    <t>00027517</t>
  </si>
  <si>
    <t>MARYAM BTE ISMAIL</t>
  </si>
  <si>
    <t>B4370</t>
  </si>
  <si>
    <t>258</t>
  </si>
  <si>
    <t>00027518</t>
  </si>
  <si>
    <t>KAMARULZAMAN BIN WAHID</t>
  </si>
  <si>
    <t>B0192</t>
  </si>
  <si>
    <t>259</t>
  </si>
  <si>
    <t>00027519</t>
  </si>
  <si>
    <t>HANEEFA BINTI SAHARDAN</t>
  </si>
  <si>
    <t>B0191</t>
  </si>
  <si>
    <t>260</t>
  </si>
  <si>
    <t>00027520</t>
  </si>
  <si>
    <t>IZATUL HAFINAS BINTI JOHAN</t>
  </si>
  <si>
    <t>261</t>
  </si>
  <si>
    <t>00027521</t>
  </si>
  <si>
    <t>JUMAAH BINTI MUSTAFFA</t>
  </si>
  <si>
    <t>262</t>
  </si>
  <si>
    <t>00027522</t>
  </si>
  <si>
    <t>MOHAMAD AMIRUL BIN SATA</t>
  </si>
  <si>
    <t>263</t>
  </si>
  <si>
    <t>00027523</t>
  </si>
  <si>
    <t>MOHAMAD HANAFI BIN ADAM</t>
  </si>
  <si>
    <t>264</t>
  </si>
  <si>
    <t>00027524</t>
  </si>
  <si>
    <t>NORLIANA BINTI SATA</t>
  </si>
  <si>
    <t>B0194</t>
  </si>
  <si>
    <t>265</t>
  </si>
  <si>
    <t>00027525</t>
  </si>
  <si>
    <t>NORSELAWATI BINTI MOHAMED</t>
  </si>
  <si>
    <t>266</t>
  </si>
  <si>
    <t>00027527</t>
  </si>
  <si>
    <t>NURREN FATIMAH AISHAH BINTI</t>
  </si>
  <si>
    <t>267</t>
  </si>
  <si>
    <t>00027528</t>
  </si>
  <si>
    <t>ROZITA BINTI LATIF</t>
  </si>
  <si>
    <t>B0195</t>
  </si>
  <si>
    <t>268</t>
  </si>
  <si>
    <t>00027529</t>
  </si>
  <si>
    <t>SALINA BINTI MOHD YUSOFF</t>
  </si>
  <si>
    <t>269</t>
  </si>
  <si>
    <t>00027530</t>
  </si>
  <si>
    <t>SATA BIN ABD GHANI</t>
  </si>
  <si>
    <t>270</t>
  </si>
  <si>
    <t>00028153</t>
  </si>
  <si>
    <t>MOHD AQIB BIN MOHD NASIR</t>
  </si>
  <si>
    <t>B0210</t>
  </si>
  <si>
    <t>271</t>
  </si>
  <si>
    <t>00030416</t>
  </si>
  <si>
    <r>
      <rPr>
        <sz val="10"/>
        <rFont val="Arial"/>
      </rPr>
      <t xml:space="preserve">MUHAMAD KHAIRI BIN ABDULLAH / </t>
    </r>
    <r>
      <rPr>
        <sz val="11"/>
        <color rgb="FFFF0000"/>
        <rFont val="Calibri"/>
        <charset val="134"/>
        <scheme val="minor"/>
      </rPr>
      <t>HONG YEN CHYEN</t>
    </r>
  </si>
  <si>
    <t>B5417</t>
  </si>
  <si>
    <t>272</t>
  </si>
  <si>
    <t>00030987</t>
  </si>
  <si>
    <t>NOOR ZARINA BINTI MOHD NOR @ BUJANG</t>
  </si>
  <si>
    <t>B0556</t>
  </si>
  <si>
    <t>273</t>
  </si>
  <si>
    <t>00030985</t>
  </si>
  <si>
    <t>YAZID BIN HAMZAH</t>
  </si>
  <si>
    <t>B1468</t>
  </si>
  <si>
    <t>274</t>
  </si>
  <si>
    <t>00032089</t>
  </si>
  <si>
    <t>YAP HWEE YIN</t>
  </si>
  <si>
    <t>B6008</t>
  </si>
  <si>
    <t>275</t>
  </si>
  <si>
    <t>00032578</t>
  </si>
  <si>
    <t>B1044</t>
  </si>
  <si>
    <t>276</t>
  </si>
  <si>
    <t>00034609</t>
  </si>
  <si>
    <t>KHALID BIN HAJI HASHIM</t>
  </si>
  <si>
    <t>B2467</t>
  </si>
  <si>
    <t>277</t>
  </si>
  <si>
    <t>00034605</t>
  </si>
  <si>
    <t>ROZITA BINTI SARMIN</t>
  </si>
  <si>
    <t>B1438</t>
  </si>
  <si>
    <t>278</t>
  </si>
  <si>
    <t>00034890</t>
  </si>
  <si>
    <t>TELAGA WARISAN ENTERPRISE</t>
  </si>
  <si>
    <t>B1531</t>
  </si>
  <si>
    <t>279</t>
  </si>
  <si>
    <t>00035586</t>
  </si>
  <si>
    <t>ABD RASHID BIN GIMIN</t>
  </si>
  <si>
    <t>B0152</t>
  </si>
  <si>
    <t>280</t>
  </si>
  <si>
    <t>00035779</t>
  </si>
  <si>
    <t>ROSLI BIN LONG</t>
  </si>
  <si>
    <t>B1562</t>
  </si>
  <si>
    <t>281</t>
  </si>
  <si>
    <t>00035780</t>
  </si>
  <si>
    <t>282</t>
  </si>
  <si>
    <t>00035781</t>
  </si>
  <si>
    <t>283</t>
  </si>
  <si>
    <t>00035785</t>
  </si>
  <si>
    <t>MAGESKUMARI A/P KRISHNAN</t>
  </si>
  <si>
    <t>B1579</t>
  </si>
  <si>
    <t>284</t>
  </si>
  <si>
    <t>00035786</t>
  </si>
  <si>
    <t>285</t>
  </si>
  <si>
    <t>090901</t>
  </si>
  <si>
    <t>00037290</t>
  </si>
  <si>
    <t>PEMBEKAL GAS KNM</t>
  </si>
  <si>
    <t>B1524</t>
  </si>
  <si>
    <t>286</t>
  </si>
  <si>
    <t>00037906</t>
  </si>
  <si>
    <t>KAMARUL ZAIHAIREE</t>
  </si>
  <si>
    <t>B1253</t>
  </si>
  <si>
    <t>287</t>
  </si>
  <si>
    <t>00037908</t>
  </si>
  <si>
    <t>288</t>
  </si>
  <si>
    <t>00037902</t>
  </si>
  <si>
    <t>HASNIDA BINTI KHAIRULNUDIN</t>
  </si>
  <si>
    <t>B1254</t>
  </si>
  <si>
    <t>289</t>
  </si>
  <si>
    <t>00038332</t>
  </si>
  <si>
    <t>ABDUL RASHID BIN MOHSIN</t>
  </si>
  <si>
    <t>B0465</t>
  </si>
  <si>
    <t>290</t>
  </si>
  <si>
    <t>00038325</t>
  </si>
  <si>
    <t>B1337</t>
  </si>
  <si>
    <t>291</t>
  </si>
  <si>
    <t>00038687</t>
  </si>
  <si>
    <t>FATIN FAKHRIAH BINTI MOHD ABU.</t>
  </si>
  <si>
    <t>B0471</t>
  </si>
  <si>
    <t>292</t>
  </si>
  <si>
    <t>00038688</t>
  </si>
  <si>
    <t>MAZUADI B SULONG</t>
  </si>
  <si>
    <t>B0479</t>
  </si>
  <si>
    <t>293</t>
  </si>
  <si>
    <t>00038689</t>
  </si>
  <si>
    <t>NUR FARAWAHIDA BINTI A.AZIZ</t>
  </si>
  <si>
    <t>B0466</t>
  </si>
  <si>
    <t>294</t>
  </si>
  <si>
    <t>00038690</t>
  </si>
  <si>
    <t>RABIATUL AAINAA BINTI AZMAN</t>
  </si>
  <si>
    <t>B0460</t>
  </si>
  <si>
    <t>295</t>
  </si>
  <si>
    <t>00038691</t>
  </si>
  <si>
    <t>SITI JUNAINAN BINTI SABTU</t>
  </si>
  <si>
    <t>B0478</t>
  </si>
  <si>
    <t>296</t>
  </si>
  <si>
    <t>00038692</t>
  </si>
  <si>
    <t>SYAHIRA NAJWA BINTI ISMAIL</t>
  </si>
  <si>
    <t>297</t>
  </si>
  <si>
    <t>00038693</t>
  </si>
  <si>
    <t>ISHAK BIN AHMAD</t>
  </si>
  <si>
    <t>298</t>
  </si>
  <si>
    <t>00038924</t>
  </si>
  <si>
    <t>B7756</t>
  </si>
  <si>
    <t>299</t>
  </si>
  <si>
    <t>00040620</t>
  </si>
  <si>
    <t>KRISHNAMURTHY A/L SREETHARAN</t>
  </si>
  <si>
    <t>B8289</t>
  </si>
  <si>
    <t>300</t>
  </si>
  <si>
    <t>00040619</t>
  </si>
  <si>
    <t>NORIZAH BINTI ABDULLAH</t>
  </si>
  <si>
    <t>B0525</t>
  </si>
  <si>
    <t>301</t>
  </si>
  <si>
    <t>00040850</t>
  </si>
  <si>
    <t>MASSIZA BINTI MASWAN</t>
  </si>
  <si>
    <t>B0527</t>
  </si>
  <si>
    <t>302</t>
  </si>
  <si>
    <t>00041074</t>
  </si>
  <si>
    <t>JASMANI BIN HADIS</t>
  </si>
  <si>
    <t>303</t>
  </si>
  <si>
    <t>00041167</t>
  </si>
  <si>
    <t>BASIRON BIN SAIMON</t>
  </si>
  <si>
    <t>304</t>
  </si>
  <si>
    <t>00041166</t>
  </si>
  <si>
    <t>ABDUL RAHMAN BIN MOHAMED NOR</t>
  </si>
  <si>
    <t>305</t>
  </si>
  <si>
    <t>00042108</t>
  </si>
  <si>
    <t>MUHAMMAD RAZIN IKHMAL B MISLAN</t>
  </si>
  <si>
    <t>B1476</t>
  </si>
  <si>
    <t>306</t>
  </si>
  <si>
    <t>00042106</t>
  </si>
  <si>
    <t>MOHAMAD HAFZAN MAZLAN BIN HASBULLAH</t>
  </si>
  <si>
    <t>307</t>
  </si>
  <si>
    <t>00042112</t>
  </si>
  <si>
    <t>MUHAMMAD ZAIRUL HAKIM BIN ZALO</t>
  </si>
  <si>
    <t>B0557</t>
  </si>
  <si>
    <t>308</t>
  </si>
  <si>
    <t>00042113</t>
  </si>
  <si>
    <t>ROSIDAH BINTI SALIKAN</t>
  </si>
  <si>
    <t>B0555</t>
  </si>
  <si>
    <t>309</t>
  </si>
  <si>
    <t>00042118</t>
  </si>
  <si>
    <t>NUR AZLYAWATI BINTI HARUN</t>
  </si>
  <si>
    <t>310</t>
  </si>
  <si>
    <t>00042119</t>
  </si>
  <si>
    <t>AZIZAH BINTI PYEDE</t>
  </si>
  <si>
    <t>B0593</t>
  </si>
  <si>
    <t>311</t>
  </si>
  <si>
    <t>00042109</t>
  </si>
  <si>
    <t>ABU TALIB BIN MOHAMADON</t>
  </si>
  <si>
    <t>B0579</t>
  </si>
  <si>
    <t>312</t>
  </si>
  <si>
    <t>00042249</t>
  </si>
  <si>
    <t>B1494</t>
  </si>
  <si>
    <t>313</t>
  </si>
  <si>
    <t>00042247</t>
  </si>
  <si>
    <t>DANIEL A/L SENDIK</t>
  </si>
  <si>
    <t>B1491</t>
  </si>
  <si>
    <t>314</t>
  </si>
  <si>
    <t>00042242</t>
  </si>
  <si>
    <t>ABDUL HALIM BIN HUSIN</t>
  </si>
  <si>
    <t>B0603</t>
  </si>
  <si>
    <t>315</t>
  </si>
  <si>
    <t>00043099</t>
  </si>
  <si>
    <t>NUR IZATY ZAIFIKAH BINTI JALAL</t>
  </si>
  <si>
    <t>B0205</t>
  </si>
  <si>
    <t>316</t>
  </si>
  <si>
    <t>00043391</t>
  </si>
  <si>
    <t>MOHAMAD AZMI BIN ROSLI</t>
  </si>
  <si>
    <t>B1888</t>
  </si>
  <si>
    <t>317</t>
  </si>
  <si>
    <t>00043396</t>
  </si>
  <si>
    <t>MOHAMED BIN ISMAIL</t>
  </si>
  <si>
    <t>B0787</t>
  </si>
  <si>
    <t>318</t>
  </si>
  <si>
    <t>00043382</t>
  </si>
  <si>
    <t>FATIN SYAZWANI BINTI SHA'ARI</t>
  </si>
  <si>
    <t>B0657</t>
  </si>
  <si>
    <t>319</t>
  </si>
  <si>
    <t>00043395</t>
  </si>
  <si>
    <t>AZIQ RAHMAN ENTERPRISE</t>
  </si>
  <si>
    <t>B2166</t>
  </si>
  <si>
    <t>320</t>
  </si>
  <si>
    <t>00044463</t>
  </si>
  <si>
    <t>SYED IFFAT MUSTAQIM BIN SYED MAHBAR</t>
  </si>
  <si>
    <t>B0737</t>
  </si>
  <si>
    <t>321</t>
  </si>
  <si>
    <t>00044523</t>
  </si>
  <si>
    <t>INTAN SYAIRAH BINTI KAMARUDDIN</t>
  </si>
  <si>
    <t>322</t>
  </si>
  <si>
    <t>00045306</t>
  </si>
  <si>
    <t>RADHYAH BINTI AHMAD</t>
  </si>
  <si>
    <t>B0792</t>
  </si>
  <si>
    <t>323</t>
  </si>
  <si>
    <t>00045310</t>
  </si>
  <si>
    <t>MASYITAH BT IBRAHIM</t>
  </si>
  <si>
    <t>B0388</t>
  </si>
  <si>
    <t>324</t>
  </si>
  <si>
    <t>00045367</t>
  </si>
  <si>
    <t>ERIL MUAZAR A/L OMAR</t>
  </si>
  <si>
    <t>B1593</t>
  </si>
  <si>
    <t>325</t>
  </si>
  <si>
    <t>00045369</t>
  </si>
  <si>
    <t>KAMARIAH BINTI JANTAN</t>
  </si>
  <si>
    <t>B1599</t>
  </si>
  <si>
    <t>326</t>
  </si>
  <si>
    <t>00045370</t>
  </si>
  <si>
    <t>SITI JAMILAH BT MAON</t>
  </si>
  <si>
    <t>327</t>
  </si>
  <si>
    <t>00046075</t>
  </si>
  <si>
    <t>ROBIAH BINTI AMIR</t>
  </si>
  <si>
    <t>B0900</t>
  </si>
  <si>
    <t>328</t>
  </si>
  <si>
    <t>00047432</t>
  </si>
  <si>
    <t>EZYAN BINTI OTHMAN</t>
  </si>
  <si>
    <t>B2099</t>
  </si>
  <si>
    <t>329</t>
  </si>
  <si>
    <t>051086</t>
  </si>
  <si>
    <t>00049088</t>
  </si>
  <si>
    <t>MOHD HUSNIN BIN ADAN</t>
  </si>
  <si>
    <t>B0039</t>
  </si>
  <si>
    <t>330</t>
  </si>
  <si>
    <t>00049336</t>
  </si>
  <si>
    <t>KENT RAY BIN KENSIN</t>
  </si>
  <si>
    <t>0980B</t>
  </si>
  <si>
    <t>331</t>
  </si>
  <si>
    <t>00049346</t>
  </si>
  <si>
    <t>JAMA'IN BIN ABU</t>
  </si>
  <si>
    <t>332</t>
  </si>
  <si>
    <t>00049354</t>
  </si>
  <si>
    <t>HANAPI BIN ABDUL AZIZ</t>
  </si>
  <si>
    <t>B5937</t>
  </si>
  <si>
    <t>333</t>
  </si>
  <si>
    <t>00049803</t>
  </si>
  <si>
    <t>MELUR INDAH ENTERPRISE</t>
  </si>
  <si>
    <t>B0022</t>
  </si>
  <si>
    <t>334</t>
  </si>
  <si>
    <t>022201</t>
  </si>
  <si>
    <t>00049805</t>
  </si>
  <si>
    <t>CUCKOO INTERNATIONAL (MAL) SDN BH</t>
  </si>
  <si>
    <t>B0542</t>
  </si>
  <si>
    <t>335</t>
  </si>
  <si>
    <t>00050040</t>
  </si>
  <si>
    <t>ZHANG SHIGANG</t>
  </si>
  <si>
    <t>B1885</t>
  </si>
  <si>
    <t>336</t>
  </si>
  <si>
    <t>00050057</t>
  </si>
  <si>
    <t>MUHAMMAD IMRAN BIN AHMAD TARMIDI</t>
  </si>
  <si>
    <t>B0930</t>
  </si>
  <si>
    <t>337</t>
  </si>
  <si>
    <t>00050073</t>
  </si>
  <si>
    <t>M-VILLAGE SDN BHD</t>
  </si>
  <si>
    <t>B2268</t>
  </si>
  <si>
    <t>338</t>
  </si>
  <si>
    <t>00050627</t>
  </si>
  <si>
    <t>NOORMALA BINTI MOHD YATIM</t>
  </si>
  <si>
    <t>B1488</t>
  </si>
  <si>
    <t>339</t>
  </si>
  <si>
    <t>00050905</t>
  </si>
  <si>
    <t>AZIRA BINTI JASIN</t>
  </si>
  <si>
    <t>B1994</t>
  </si>
  <si>
    <t>340</t>
  </si>
  <si>
    <t>00050906</t>
  </si>
  <si>
    <t>KHAIRULNIZAM B SELIMANG</t>
  </si>
  <si>
    <t>B1995</t>
  </si>
  <si>
    <t>341</t>
  </si>
  <si>
    <t>00050907</t>
  </si>
  <si>
    <t>MILIANAL BT SAIDIMAN</t>
  </si>
  <si>
    <t>B1996</t>
  </si>
  <si>
    <t>342</t>
  </si>
  <si>
    <t>00050908</t>
  </si>
  <si>
    <t>MUHAMMAD NIZAM BIN KHALID</t>
  </si>
  <si>
    <t>343</t>
  </si>
  <si>
    <t>00050909</t>
  </si>
  <si>
    <t>344</t>
  </si>
  <si>
    <t>00050910</t>
  </si>
  <si>
    <t>345</t>
  </si>
  <si>
    <t>00051041</t>
  </si>
  <si>
    <t>SITI NUR IZANA BINTI AB RASHID</t>
  </si>
  <si>
    <t>2430B</t>
  </si>
  <si>
    <t>346</t>
  </si>
  <si>
    <t>00051042</t>
  </si>
  <si>
    <t>JUFFRI BIN JURAIMEE</t>
  </si>
  <si>
    <t>B1554</t>
  </si>
  <si>
    <t>347</t>
  </si>
  <si>
    <t>00051044</t>
  </si>
  <si>
    <t>348</t>
  </si>
  <si>
    <t>00051237</t>
  </si>
  <si>
    <t>NURFARAH AISHAH BINTI ISMAIL</t>
  </si>
  <si>
    <t>2742B</t>
  </si>
  <si>
    <t>349</t>
  </si>
  <si>
    <t>50C401</t>
  </si>
  <si>
    <t>00051569</t>
  </si>
  <si>
    <t>CH'NG SAW HAR</t>
  </si>
  <si>
    <t>B0007</t>
  </si>
  <si>
    <t>350</t>
  </si>
  <si>
    <t>00051855</t>
  </si>
  <si>
    <t>B2076</t>
  </si>
  <si>
    <t>351</t>
  </si>
  <si>
    <t>00051857</t>
  </si>
  <si>
    <t>MOHD FU'AD BIN MOHD YASSIN</t>
  </si>
  <si>
    <t>B0578</t>
  </si>
  <si>
    <t>352</t>
  </si>
  <si>
    <t>00052100</t>
  </si>
  <si>
    <t>MARSIAH BINTI MISMAN</t>
  </si>
  <si>
    <t>B0041</t>
  </si>
  <si>
    <t>353</t>
  </si>
  <si>
    <t>00052101</t>
  </si>
  <si>
    <t>B0045</t>
  </si>
  <si>
    <t>354</t>
  </si>
  <si>
    <t>00052104</t>
  </si>
  <si>
    <t>RAJOO A/L SUBRAMAINUM</t>
  </si>
  <si>
    <t>B0049</t>
  </si>
  <si>
    <t>355</t>
  </si>
  <si>
    <t>030300</t>
  </si>
  <si>
    <t>00052105</t>
  </si>
  <si>
    <t>PROLIFIK LAN ENTERPRISE</t>
  </si>
  <si>
    <t>B0062</t>
  </si>
  <si>
    <t>356</t>
  </si>
  <si>
    <t>091901</t>
  </si>
  <si>
    <t>00052112</t>
  </si>
  <si>
    <t>SUMAIYAH BINTI MOHAMAD</t>
  </si>
  <si>
    <t>B1681</t>
  </si>
  <si>
    <t>357</t>
  </si>
  <si>
    <t>00052366</t>
  </si>
  <si>
    <t>B2071</t>
  </si>
  <si>
    <t>358</t>
  </si>
  <si>
    <t>00052367</t>
  </si>
  <si>
    <t>B2070</t>
  </si>
  <si>
    <t>359</t>
  </si>
  <si>
    <t>00052368</t>
  </si>
  <si>
    <t>360</t>
  </si>
  <si>
    <t>00052369</t>
  </si>
  <si>
    <r>
      <rPr>
        <sz val="10"/>
        <rFont val="Arial"/>
      </rPr>
      <t xml:space="preserve">9900282481 / </t>
    </r>
    <r>
      <rPr>
        <sz val="11"/>
        <color rgb="FFFF0000"/>
        <rFont val="Calibri"/>
        <charset val="134"/>
        <scheme val="minor"/>
      </rPr>
      <t>RAHIZAN BIN ARBAKIN</t>
    </r>
  </si>
  <si>
    <t>361</t>
  </si>
  <si>
    <t>00052370</t>
  </si>
  <si>
    <t>362</t>
  </si>
  <si>
    <t>00052872</t>
  </si>
  <si>
    <r>
      <rPr>
        <sz val="10"/>
        <rFont val="Arial"/>
      </rPr>
      <t>710402015069 /</t>
    </r>
    <r>
      <rPr>
        <sz val="11"/>
        <color rgb="FFFF0000"/>
        <rFont val="Calibri"/>
        <charset val="134"/>
        <scheme val="minor"/>
      </rPr>
      <t xml:space="preserve"> RAHIZAN BIN ARBAKIN</t>
    </r>
  </si>
  <si>
    <t>363</t>
  </si>
  <si>
    <t>00052873</t>
  </si>
  <si>
    <t>MUHAINI BINTI SUBERI</t>
  </si>
  <si>
    <t>B1624</t>
  </si>
  <si>
    <t>364</t>
  </si>
  <si>
    <t>00052876</t>
  </si>
  <si>
    <t>MOHAMMAD NIZAM BIN MANSOR</t>
  </si>
  <si>
    <t>365</t>
  </si>
  <si>
    <t>00052877</t>
  </si>
  <si>
    <t>RAHIZAN BIN ARBAKIN</t>
  </si>
  <si>
    <t>B1616</t>
  </si>
  <si>
    <t>366</t>
  </si>
  <si>
    <t>00052879</t>
  </si>
  <si>
    <t>NORHAYATIZA BT CIMI</t>
  </si>
  <si>
    <t>B2237</t>
  </si>
  <si>
    <t>367</t>
  </si>
  <si>
    <t>00052882</t>
  </si>
  <si>
    <t>ATAN BIN AB RAHMAN</t>
  </si>
  <si>
    <t>B1684</t>
  </si>
  <si>
    <t>368</t>
  </si>
  <si>
    <t>00052888</t>
  </si>
  <si>
    <t>MUHAMMAD BADRUL AMIN BIN NASIR</t>
  </si>
  <si>
    <t>B1623</t>
  </si>
  <si>
    <t>369</t>
  </si>
  <si>
    <t>00052892</t>
  </si>
  <si>
    <t>CHIAW WEE PING</t>
  </si>
  <si>
    <t>B1639</t>
  </si>
  <si>
    <t>370</t>
  </si>
  <si>
    <t>00052893</t>
  </si>
  <si>
    <t>HALIMAH BINTI IBRAHIM</t>
  </si>
  <si>
    <t>B1697</t>
  </si>
  <si>
    <t>371</t>
  </si>
  <si>
    <t>00052894</t>
  </si>
  <si>
    <t>MOHAMMAD FAHMI BIN MD JAMIL</t>
  </si>
  <si>
    <t>B1638</t>
  </si>
  <si>
    <t>372</t>
  </si>
  <si>
    <t>00052897</t>
  </si>
  <si>
    <t>MASDIRAWAN BIN KASRAN</t>
  </si>
  <si>
    <t>3775B</t>
  </si>
  <si>
    <t>373</t>
  </si>
  <si>
    <t>00052899</t>
  </si>
  <si>
    <t>B2307</t>
  </si>
  <si>
    <t>374</t>
  </si>
  <si>
    <t>00053182</t>
  </si>
  <si>
    <t>EMY MAIZURA BINTI MAHADI</t>
  </si>
  <si>
    <t>B1582</t>
  </si>
  <si>
    <t>375</t>
  </si>
  <si>
    <t>00053184</t>
  </si>
  <si>
    <t>ABD BASID BIN MOHAMED</t>
  </si>
  <si>
    <t>B1644</t>
  </si>
  <si>
    <t>376</t>
  </si>
  <si>
    <t>00053185</t>
  </si>
  <si>
    <t>AHMAD KABIR BIN GHAZALI</t>
  </si>
  <si>
    <t>377</t>
  </si>
  <si>
    <t>00053186</t>
  </si>
  <si>
    <t>HASLIYANA BT MD. KHALID</t>
  </si>
  <si>
    <t>B1655</t>
  </si>
  <si>
    <t>378</t>
  </si>
  <si>
    <t>00053190</t>
  </si>
  <si>
    <t>YOGAKAVITHA A/P VISVALINGAM</t>
  </si>
  <si>
    <t>B1694</t>
  </si>
  <si>
    <t>379</t>
  </si>
  <si>
    <t>00053191</t>
  </si>
  <si>
    <t>ZAHRAH BINTI YAHYA</t>
  </si>
  <si>
    <t>B1698</t>
  </si>
  <si>
    <t>380</t>
  </si>
  <si>
    <t>00053300</t>
  </si>
  <si>
    <t>MUHAMMAD AMMAR BIN ABDUL MALEK</t>
  </si>
  <si>
    <t>B1741</t>
  </si>
  <si>
    <t>381</t>
  </si>
  <si>
    <t>00053306</t>
  </si>
  <si>
    <t>ULFA SHAHIDA BINTI ABDUL MAJID</t>
  </si>
  <si>
    <t>B1724</t>
  </si>
  <si>
    <t>382</t>
  </si>
  <si>
    <t>00053313</t>
  </si>
  <si>
    <t>NOR SUHALI BINTI KASIBON</t>
  </si>
  <si>
    <t>B1779</t>
  </si>
  <si>
    <t>383</t>
  </si>
  <si>
    <t>00053315</t>
  </si>
  <si>
    <t>SITI NOR AINI BINTI A'INI</t>
  </si>
  <si>
    <t>B1766</t>
  </si>
  <si>
    <t>384</t>
  </si>
  <si>
    <t>00053324</t>
  </si>
  <si>
    <t>MOHD ZULL FADLIE BIN ZULL KAFLI</t>
  </si>
  <si>
    <t>B1737</t>
  </si>
  <si>
    <t>385</t>
  </si>
  <si>
    <t>00053330</t>
  </si>
  <si>
    <t>MOHAMMAD TAUFIK BIN HERMANTO</t>
  </si>
  <si>
    <t>B1716</t>
  </si>
  <si>
    <t>386</t>
  </si>
  <si>
    <t>00053332</t>
  </si>
  <si>
    <t>MUHAMMAD KHAIRUL ASRAF BIN JAAFAR</t>
  </si>
  <si>
    <t>B1714</t>
  </si>
  <si>
    <t>387</t>
  </si>
  <si>
    <t>00053340</t>
  </si>
  <si>
    <t>AZLINDA BINTI APANDI</t>
  </si>
  <si>
    <t>B1742</t>
  </si>
  <si>
    <t>388</t>
  </si>
  <si>
    <t>00053344</t>
  </si>
  <si>
    <t>MASIDA BINTI MOHD ISA</t>
  </si>
  <si>
    <t>B1720</t>
  </si>
  <si>
    <t>389</t>
  </si>
  <si>
    <t>00053279</t>
  </si>
  <si>
    <t>FARIDAH BINTI MOHD YUSOF</t>
  </si>
  <si>
    <t>B1751</t>
  </si>
  <si>
    <t>390</t>
  </si>
  <si>
    <t>00053281</t>
  </si>
  <si>
    <t>KHADIJAH BINTI AWANG</t>
  </si>
  <si>
    <t>B1753</t>
  </si>
  <si>
    <t>391</t>
  </si>
  <si>
    <t>00053283</t>
  </si>
  <si>
    <t>MOHAMMAD FAIRUZ MOHD SHARIFF</t>
  </si>
  <si>
    <t>B1719</t>
  </si>
  <si>
    <t>392</t>
  </si>
  <si>
    <t>00053289</t>
  </si>
  <si>
    <t>NURUL HASIDAH BINTI HASHIM</t>
  </si>
  <si>
    <t>B1732</t>
  </si>
  <si>
    <t>393</t>
  </si>
  <si>
    <t>00053291</t>
  </si>
  <si>
    <t>REDZUAN BIN HASSANI</t>
  </si>
  <si>
    <t>394</t>
  </si>
  <si>
    <t>00053295</t>
  </si>
  <si>
    <t>SHUHAINA BINTI MAT KASSIM</t>
  </si>
  <si>
    <t>395</t>
  </si>
  <si>
    <t>00053297</t>
  </si>
  <si>
    <t>SITI SARA BINTI SAKURI</t>
  </si>
  <si>
    <t>B1759</t>
  </si>
  <si>
    <t>396</t>
  </si>
  <si>
    <t>00053307</t>
  </si>
  <si>
    <t>KHALIJAH BINTI SHARIF</t>
  </si>
  <si>
    <t>397</t>
  </si>
  <si>
    <t>00053312</t>
  </si>
  <si>
    <t>B0268</t>
  </si>
  <si>
    <t>398</t>
  </si>
  <si>
    <t>00053339</t>
  </si>
  <si>
    <t>KAM FOK MENG</t>
  </si>
  <si>
    <t>B1515</t>
  </si>
  <si>
    <t>399</t>
  </si>
  <si>
    <t>00053343</t>
  </si>
  <si>
    <t>MUHAMMAD RAZALI BIN ABDULLAH</t>
  </si>
  <si>
    <t>B1765</t>
  </si>
  <si>
    <t>400</t>
  </si>
  <si>
    <t>00053347</t>
  </si>
  <si>
    <t>NOORLIZAWATI FADILLAH</t>
  </si>
  <si>
    <t>B1769</t>
  </si>
  <si>
    <t>401</t>
  </si>
  <si>
    <t>00053349</t>
  </si>
  <si>
    <t>NORZIRAN BINTI MUDA</t>
  </si>
  <si>
    <t>B1772</t>
  </si>
  <si>
    <t>402</t>
  </si>
  <si>
    <t>00055710</t>
  </si>
  <si>
    <t>ROHANI BIN MD.SAID</t>
  </si>
  <si>
    <t>403</t>
  </si>
  <si>
    <t>00055717</t>
  </si>
  <si>
    <t>ABDUL HALIM PONGULIN BIN ABDULLAH</t>
  </si>
  <si>
    <t>B0591</t>
  </si>
  <si>
    <t>404</t>
  </si>
  <si>
    <t>00055718</t>
  </si>
  <si>
    <t>405</t>
  </si>
  <si>
    <t>00055719</t>
  </si>
  <si>
    <t>KOK HAI SAN</t>
  </si>
  <si>
    <t>406</t>
  </si>
  <si>
    <t>00055720</t>
  </si>
  <si>
    <t>RAHMAH BINTI SIPAN</t>
  </si>
  <si>
    <t>B0587</t>
  </si>
  <si>
    <t>407</t>
  </si>
  <si>
    <t>00055724</t>
  </si>
  <si>
    <t>TANG KWEE HUA @ TEO KWEE HUA</t>
  </si>
  <si>
    <t>B0944</t>
  </si>
  <si>
    <t>408</t>
  </si>
  <si>
    <t>00055725</t>
  </si>
  <si>
    <t>NORRAFIDAH BINTI MD YUSOF</t>
  </si>
  <si>
    <t>409</t>
  </si>
  <si>
    <t>00055726</t>
  </si>
  <si>
    <t>B0287</t>
  </si>
  <si>
    <t>410</t>
  </si>
  <si>
    <t>00055727</t>
  </si>
  <si>
    <t>S.THILAHAM D/O SUBRAMANIAM</t>
  </si>
  <si>
    <t>B0291</t>
  </si>
  <si>
    <t>411</t>
  </si>
  <si>
    <t>00055728</t>
  </si>
  <si>
    <t>412</t>
  </si>
  <si>
    <t>00055729</t>
  </si>
  <si>
    <t>YAACOB BIN WAHID</t>
  </si>
  <si>
    <t>B0282</t>
  </si>
  <si>
    <t>413</t>
  </si>
  <si>
    <t>00056077</t>
  </si>
  <si>
    <t>Mohd Faared Bin Abd Rahman</t>
  </si>
  <si>
    <t>B3377</t>
  </si>
  <si>
    <t>414</t>
  </si>
  <si>
    <t>00056254</t>
  </si>
  <si>
    <t>NAZMAN CONSTRUCTION &amp; ENTERPRISE</t>
  </si>
  <si>
    <t>B3332</t>
  </si>
  <si>
    <t>415</t>
  </si>
  <si>
    <t>SARIYAH BINTI TOH</t>
  </si>
  <si>
    <t>SARIYAH BT TOH</t>
  </si>
  <si>
    <t>201810016808717391</t>
  </si>
  <si>
    <t>416</t>
  </si>
  <si>
    <t>SITI RAHA BINTI MISKAN</t>
  </si>
  <si>
    <t>Siti Raha Binti Miskan</t>
  </si>
  <si>
    <t>201810016801723308</t>
  </si>
  <si>
    <t>417</t>
  </si>
  <si>
    <t>ZAINON BTE HAIRON</t>
  </si>
  <si>
    <t>Zainon Binti Hairon</t>
  </si>
  <si>
    <t>201810016801723374</t>
  </si>
  <si>
    <t>418</t>
  </si>
  <si>
    <t>TUAH BIN ABU</t>
  </si>
  <si>
    <t>TUAH BIN HJ ABU</t>
  </si>
  <si>
    <t>202010016800570028</t>
  </si>
  <si>
    <t>111/010502</t>
  </si>
  <si>
    <t>419</t>
  </si>
  <si>
    <t>SITI ZARINAH BINTI NAKIMAN (401101101/50101101)</t>
  </si>
  <si>
    <t>SITI ZARINAH BINTI NAKIMAN</t>
  </si>
  <si>
    <t>202010016807519335</t>
  </si>
  <si>
    <t>420</t>
  </si>
  <si>
    <t>202010016807519333</t>
  </si>
  <si>
    <t>421</t>
  </si>
  <si>
    <t>202010016807519331</t>
  </si>
  <si>
    <t>422</t>
  </si>
  <si>
    <t>ROKIAH BINTI BADAWI (401101101/50101101)</t>
  </si>
  <si>
    <t>ROKIAH BINTI BADAWI</t>
  </si>
  <si>
    <t>202010016807519327</t>
  </si>
  <si>
    <t>423</t>
  </si>
  <si>
    <t>FAIZ BERKAT ENTERPRISE</t>
  </si>
  <si>
    <t>202010016807512066</t>
  </si>
  <si>
    <t>424</t>
  </si>
  <si>
    <t>RAT BINTI SENDUDOK</t>
  </si>
  <si>
    <t>202010016807999259</t>
  </si>
  <si>
    <t>425</t>
  </si>
  <si>
    <t>PASUKAN KEBAJIKAN KANAK-KANAK DAERAH SEGAMAT</t>
  </si>
  <si>
    <t>Dummy OTV for EFT</t>
  </si>
  <si>
    <t>202110016800331970</t>
  </si>
  <si>
    <t>426</t>
  </si>
  <si>
    <t>RATNA HARYANY BINTI MISLAN</t>
  </si>
  <si>
    <t>202110016801527032</t>
  </si>
  <si>
    <t>25.02.2021</t>
  </si>
  <si>
    <t>427</t>
  </si>
  <si>
    <t>202110016801527034</t>
  </si>
  <si>
    <t>428</t>
  </si>
  <si>
    <t>202110016801527028</t>
  </si>
  <si>
    <t>429</t>
  </si>
  <si>
    <t>202110016801527030</t>
  </si>
  <si>
    <t>430</t>
  </si>
  <si>
    <t>00046072</t>
  </si>
  <si>
    <t>KHADIJAH BINTI MUSTAPHA</t>
  </si>
  <si>
    <t>B0866</t>
  </si>
  <si>
    <t>27.03.2021</t>
  </si>
  <si>
    <t>202110016803048000</t>
  </si>
  <si>
    <t>KJ kerana tiada dalam GL L1121102</t>
  </si>
  <si>
    <t>JUMLAH MENGIKUT SISTEM SAP</t>
  </si>
  <si>
    <t>TIADA DALAM SAP</t>
  </si>
  <si>
    <t>ADA DALAM SAP TIADA DI SUBSIDIARI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</si>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</sst>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??_-;_-@"/>
    <numFmt numFmtId="166" formatCode="0;[Red]0"/>
    <numFmt numFmtId="167" formatCode="dd/mm/yyyy;@"/>
    <numFmt numFmtId="168" formatCode="0.00;[Red]0.00"/>
    <numFmt numFmtId="169" formatCode="d/mm/yyyy;@"/>
    <numFmt numFmtId="170" formatCode="dd\.mm\.yyyy;@"/>
  </numFmts>
  <fonts count="30"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u/>
      <sz val="10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i/>
      <sz val="10"/>
      <color indexed="8"/>
      <name val="Arial"/>
      <charset val="134"/>
    </font>
    <font>
      <i/>
      <sz val="10"/>
      <color indexed="8"/>
      <name val="Arial"/>
      <charset val="134"/>
    </font>
    <font>
      <b/>
      <sz val="10"/>
      <color theme="1"/>
      <name val="Arial"/>
      <charset val="134"/>
    </font>
    <font>
      <b/>
      <i/>
      <sz val="10"/>
      <name val="Arial"/>
      <charset val="134"/>
    </font>
    <font>
      <sz val="11"/>
      <color rgb="FFFF000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rgb="FF00B050"/>
      </patternFill>
    </fill>
    <fill>
      <patternFill patternType="solid">
        <fgColor rgb="FFDDEBF7"/>
        <bgColor rgb="FFDD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FF9900"/>
        <bgColor rgb="FFFF9900"/>
      </patternFill>
    </fill>
    <fill>
      <patternFill patternType="solid">
        <fgColor rgb="FF9BC2E6"/>
        <bgColor rgb="FF9BC2E6"/>
      </patternFill>
    </fill>
    <fill>
      <patternFill patternType="solid">
        <fgColor rgb="FFBDD6EE"/>
        <bgColor rgb="FFBDD6E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0" fontId="2" fillId="0" borderId="0"/>
    <xf numFmtId="0" fontId="16" fillId="0" borderId="0">
      <alignment vertical="center"/>
    </xf>
    <xf numFmtId="0" fontId="21" fillId="0" borderId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>
      <alignment vertical="center"/>
    </xf>
  </cellStyleXfs>
  <cellXfs count="417">
    <xf numFmtId="0" fontId="0" fillId="0" borderId="0" xfId="0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1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4" fillId="5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1" quotePrefix="1" applyFont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14" fontId="3" fillId="3" borderId="8" xfId="1" applyNumberFormat="1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14" fontId="3" fillId="3" borderId="10" xfId="1" applyNumberFormat="1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0" fontId="3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4" fontId="3" fillId="0" borderId="8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14" fontId="4" fillId="3" borderId="9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4" fillId="7" borderId="0" xfId="1" applyFont="1" applyFill="1" applyBorder="1" applyAlignment="1">
      <alignment horizontal="center" vertical="center"/>
    </xf>
    <xf numFmtId="14" fontId="4" fillId="3" borderId="8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quotePrefix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8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14" fontId="4" fillId="3" borderId="7" xfId="1" applyNumberFormat="1" applyFont="1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3" fillId="0" borderId="7" xfId="1" quotePrefix="1" applyFont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164" fontId="4" fillId="3" borderId="7" xfId="1" applyNumberFormat="1" applyFont="1" applyFill="1" applyBorder="1" applyAlignment="1">
      <alignment horizontal="left" vertical="center"/>
    </xf>
    <xf numFmtId="164" fontId="3" fillId="0" borderId="7" xfId="1" applyNumberFormat="1" applyFont="1" applyFill="1" applyBorder="1" applyAlignment="1">
      <alignment horizontal="left" vertical="center"/>
    </xf>
    <xf numFmtId="164" fontId="7" fillId="0" borderId="7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left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/>
    <xf numFmtId="0" fontId="10" fillId="0" borderId="7" xfId="1" applyFont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9" borderId="7" xfId="1" applyFont="1" applyFill="1" applyBorder="1" applyAlignment="1">
      <alignment horizontal="left" vertical="center" wrapText="1"/>
    </xf>
    <xf numFmtId="0" fontId="3" fillId="5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3" fillId="10" borderId="8" xfId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left" vertical="top"/>
    </xf>
    <xf numFmtId="165" fontId="3" fillId="0" borderId="0" xfId="1" applyNumberFormat="1" applyFont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vertical="top"/>
    </xf>
    <xf numFmtId="0" fontId="4" fillId="0" borderId="14" xfId="1" applyFont="1" applyBorder="1" applyAlignment="1">
      <alignment vertical="top"/>
    </xf>
    <xf numFmtId="0" fontId="4" fillId="0" borderId="2" xfId="1" applyFont="1" applyBorder="1" applyAlignment="1">
      <alignment horizontal="left" vertical="top"/>
    </xf>
    <xf numFmtId="0" fontId="4" fillId="0" borderId="15" xfId="1" applyFont="1" applyBorder="1" applyAlignment="1">
      <alignment horizontal="left" vertical="top"/>
    </xf>
    <xf numFmtId="0" fontId="4" fillId="0" borderId="0" xfId="1" applyFont="1" applyAlignment="1">
      <alignment vertical="top"/>
    </xf>
    <xf numFmtId="0" fontId="4" fillId="0" borderId="11" xfId="1" applyFont="1" applyBorder="1" applyAlignment="1">
      <alignment horizontal="left" vertical="top"/>
    </xf>
    <xf numFmtId="0" fontId="4" fillId="0" borderId="16" xfId="1" applyFont="1" applyBorder="1" applyAlignment="1">
      <alignment horizontal="left" vertical="top"/>
    </xf>
    <xf numFmtId="164" fontId="4" fillId="0" borderId="0" xfId="1" applyNumberFormat="1" applyFont="1" applyAlignment="1">
      <alignment vertical="top"/>
    </xf>
    <xf numFmtId="164" fontId="4" fillId="0" borderId="16" xfId="1" applyNumberFormat="1" applyFont="1" applyBorder="1" applyAlignment="1">
      <alignment horizontal="left" vertical="top"/>
    </xf>
    <xf numFmtId="164" fontId="4" fillId="0" borderId="11" xfId="1" applyNumberFormat="1" applyFont="1" applyBorder="1" applyAlignment="1">
      <alignment horizontal="left" vertical="top"/>
    </xf>
    <xf numFmtId="0" fontId="4" fillId="0" borderId="16" xfId="1" applyFont="1" applyBorder="1" applyAlignment="1">
      <alignment vertical="top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top"/>
    </xf>
    <xf numFmtId="0" fontId="3" fillId="0" borderId="17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top"/>
    </xf>
    <xf numFmtId="0" fontId="4" fillId="7" borderId="1" xfId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3" fillId="5" borderId="18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14" fontId="4" fillId="3" borderId="18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64" fontId="8" fillId="3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/>
    <xf numFmtId="0" fontId="14" fillId="0" borderId="0" xfId="1" applyFont="1" applyAlignment="1">
      <alignment horizontal="left" vertical="center" wrapText="1"/>
    </xf>
    <xf numFmtId="0" fontId="6" fillId="11" borderId="7" xfId="1" applyFont="1" applyFill="1" applyBorder="1" applyAlignment="1">
      <alignment horizontal="center" vertical="center" wrapText="1"/>
    </xf>
    <xf numFmtId="164" fontId="6" fillId="11" borderId="7" xfId="1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7" xfId="1" quotePrefix="1" applyFont="1" applyBorder="1" applyAlignment="1">
      <alignment horizontal="center" vertical="center" wrapText="1"/>
    </xf>
    <xf numFmtId="14" fontId="14" fillId="0" borderId="7" xfId="1" applyNumberFormat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/>
    </xf>
    <xf numFmtId="0" fontId="6" fillId="3" borderId="7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horizontal="center" vertical="center" wrapText="1"/>
    </xf>
    <xf numFmtId="14" fontId="6" fillId="3" borderId="7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64" fontId="6" fillId="11" borderId="7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11" borderId="7" xfId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164" fontId="13" fillId="0" borderId="7" xfId="1" applyNumberFormat="1" applyFont="1" applyBorder="1" applyAlignment="1">
      <alignment horizontal="center" vertical="center"/>
    </xf>
    <xf numFmtId="0" fontId="11" fillId="11" borderId="7" xfId="1" applyFont="1" applyFill="1" applyBorder="1" applyAlignment="1">
      <alignment horizontal="center" vertical="center"/>
    </xf>
    <xf numFmtId="0" fontId="15" fillId="11" borderId="7" xfId="1" applyFont="1" applyFill="1" applyBorder="1" applyAlignment="1">
      <alignment horizontal="center" vertical="center"/>
    </xf>
    <xf numFmtId="164" fontId="15" fillId="11" borderId="7" xfId="1" applyNumberFormat="1" applyFont="1" applyFill="1" applyBorder="1" applyAlignment="1">
      <alignment horizontal="center" vertical="center"/>
    </xf>
    <xf numFmtId="0" fontId="13" fillId="11" borderId="7" xfId="1" applyFont="1" applyFill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1" fillId="11" borderId="9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1" fillId="11" borderId="3" xfId="1" applyFont="1" applyFill="1" applyBorder="1" applyAlignment="1">
      <alignment horizontal="left" vertical="center"/>
    </xf>
    <xf numFmtId="0" fontId="1" fillId="0" borderId="1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top"/>
    </xf>
    <xf numFmtId="0" fontId="4" fillId="10" borderId="12" xfId="1" applyFont="1" applyFill="1" applyBorder="1" applyAlignment="1">
      <alignment horizontal="center" vertical="center"/>
    </xf>
    <xf numFmtId="0" fontId="5" fillId="0" borderId="12" xfId="1" applyFont="1" applyBorder="1" applyAlignment="1">
      <alignment vertical="top"/>
    </xf>
    <xf numFmtId="0" fontId="5" fillId="0" borderId="5" xfId="1" applyFont="1" applyBorder="1" applyAlignment="1">
      <alignment vertical="top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/>
    <xf numFmtId="0" fontId="6" fillId="0" borderId="12" xfId="1" applyFont="1" applyBorder="1" applyAlignment="1">
      <alignment horizontal="center" vertical="center" wrapText="1"/>
    </xf>
    <xf numFmtId="0" fontId="5" fillId="0" borderId="12" xfId="1" applyFont="1" applyBorder="1"/>
    <xf numFmtId="0" fontId="6" fillId="3" borderId="19" xfId="1" applyFont="1" applyFill="1" applyBorder="1" applyAlignment="1">
      <alignment horizontal="center" vertical="center"/>
    </xf>
    <xf numFmtId="0" fontId="5" fillId="0" borderId="13" xfId="1" applyFont="1" applyBorder="1"/>
    <xf numFmtId="164" fontId="6" fillId="11" borderId="19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0" fontId="6" fillId="11" borderId="19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11" borderId="20" xfId="1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center" vertical="center"/>
    </xf>
    <xf numFmtId="0" fontId="16" fillId="0" borderId="0" xfId="2" applyFill="1" applyAlignment="1">
      <alignment horizontal="center"/>
    </xf>
    <xf numFmtId="166" fontId="16" fillId="0" borderId="0" xfId="2" applyNumberFormat="1" applyFill="1" applyAlignment="1">
      <alignment horizontal="center"/>
    </xf>
    <xf numFmtId="167" fontId="16" fillId="0" borderId="0" xfId="2" applyNumberFormat="1" applyFill="1" applyAlignment="1">
      <alignment horizontal="center"/>
    </xf>
    <xf numFmtId="0" fontId="16" fillId="0" borderId="0" xfId="2" applyFill="1" applyAlignment="1"/>
    <xf numFmtId="0" fontId="16" fillId="0" borderId="0" xfId="2" applyFill="1" applyAlignment="1">
      <alignment horizontal="center" vertical="center"/>
    </xf>
    <xf numFmtId="166" fontId="17" fillId="0" borderId="0" xfId="2" applyNumberFormat="1" applyFont="1" applyFill="1" applyAlignment="1">
      <alignment horizontal="center" vertical="center"/>
    </xf>
    <xf numFmtId="168" fontId="16" fillId="0" borderId="0" xfId="2" applyNumberFormat="1" applyFill="1" applyAlignment="1">
      <alignment horizontal="right" vertical="center"/>
    </xf>
    <xf numFmtId="4" fontId="16" fillId="0" borderId="0" xfId="2" applyNumberFormat="1" applyFill="1" applyBorder="1" applyAlignment="1"/>
    <xf numFmtId="0" fontId="16" fillId="0" borderId="0" xfId="2" applyFill="1" applyBorder="1" applyAlignment="1"/>
    <xf numFmtId="0" fontId="18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166" fontId="19" fillId="0" borderId="0" xfId="2" applyNumberFormat="1" applyFont="1" applyFill="1" applyBorder="1" applyAlignment="1">
      <alignment horizontal="center"/>
    </xf>
    <xf numFmtId="167" fontId="19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/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center" vertical="center"/>
    </xf>
    <xf numFmtId="166" fontId="20" fillId="0" borderId="0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right" vertical="center"/>
    </xf>
    <xf numFmtId="4" fontId="19" fillId="0" borderId="0" xfId="2" applyNumberFormat="1" applyFont="1" applyFill="1" applyBorder="1" applyAlignment="1"/>
    <xf numFmtId="0" fontId="22" fillId="12" borderId="18" xfId="3" applyFont="1" applyFill="1" applyBorder="1" applyAlignment="1">
      <alignment horizontal="center"/>
    </xf>
    <xf numFmtId="49" fontId="22" fillId="12" borderId="18" xfId="3" applyNumberFormat="1" applyFont="1" applyFill="1" applyBorder="1" applyAlignment="1">
      <alignment horizontal="center"/>
    </xf>
    <xf numFmtId="166" fontId="22" fillId="12" borderId="18" xfId="3" applyNumberFormat="1" applyFont="1" applyFill="1" applyBorder="1" applyAlignment="1">
      <alignment horizontal="center"/>
    </xf>
    <xf numFmtId="167" fontId="22" fillId="12" borderId="18" xfId="3" applyNumberFormat="1" applyFont="1" applyFill="1" applyBorder="1" applyAlignment="1">
      <alignment horizontal="center"/>
    </xf>
    <xf numFmtId="0" fontId="23" fillId="12" borderId="18" xfId="3" applyFont="1" applyFill="1" applyBorder="1" applyAlignment="1">
      <alignment horizontal="center"/>
    </xf>
    <xf numFmtId="0" fontId="24" fillId="12" borderId="18" xfId="2" applyFont="1" applyFill="1" applyBorder="1" applyAlignment="1">
      <alignment horizontal="left"/>
    </xf>
    <xf numFmtId="167" fontId="24" fillId="12" borderId="1" xfId="2" applyNumberFormat="1" applyFont="1" applyFill="1" applyBorder="1" applyAlignment="1">
      <alignment horizontal="center" vertical="center"/>
    </xf>
    <xf numFmtId="166" fontId="25" fillId="12" borderId="18" xfId="3" applyNumberFormat="1" applyFont="1" applyFill="1" applyBorder="1" applyAlignment="1">
      <alignment horizontal="center" vertical="center"/>
    </xf>
    <xf numFmtId="0" fontId="22" fillId="12" borderId="18" xfId="3" applyFont="1" applyFill="1" applyBorder="1" applyAlignment="1">
      <alignment horizontal="center" vertical="center"/>
    </xf>
    <xf numFmtId="168" fontId="22" fillId="12" borderId="18" xfId="3" applyNumberFormat="1" applyFont="1" applyFill="1" applyBorder="1" applyAlignment="1">
      <alignment horizontal="right" vertical="center"/>
    </xf>
    <xf numFmtId="167" fontId="24" fillId="12" borderId="18" xfId="2" applyNumberFormat="1" applyFont="1" applyFill="1" applyBorder="1" applyAlignment="1">
      <alignment horizontal="center" vertical="center"/>
    </xf>
    <xf numFmtId="4" fontId="24" fillId="0" borderId="0" xfId="2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6" fillId="0" borderId="1" xfId="2" quotePrefix="1" applyFill="1" applyBorder="1" applyAlignment="1">
      <alignment horizontal="center"/>
    </xf>
    <xf numFmtId="0" fontId="16" fillId="0" borderId="4" xfId="2" applyFill="1" applyBorder="1" applyAlignment="1">
      <alignment horizontal="center"/>
    </xf>
    <xf numFmtId="0" fontId="16" fillId="0" borderId="1" xfId="2" applyFill="1" applyBorder="1" applyAlignment="1">
      <alignment horizontal="center"/>
    </xf>
    <xf numFmtId="0" fontId="16" fillId="0" borderId="1" xfId="2" quotePrefix="1" applyFill="1" applyBorder="1" applyAlignment="1"/>
    <xf numFmtId="167" fontId="16" fillId="0" borderId="1" xfId="2" applyNumberFormat="1" applyFill="1" applyBorder="1" applyAlignment="1">
      <alignment horizontal="center"/>
    </xf>
    <xf numFmtId="0" fontId="16" fillId="0" borderId="1" xfId="2" applyFill="1" applyBorder="1" applyAlignment="1"/>
    <xf numFmtId="0" fontId="17" fillId="0" borderId="1" xfId="2" applyFont="1" applyFill="1" applyBorder="1" applyAlignment="1"/>
    <xf numFmtId="1" fontId="17" fillId="0" borderId="1" xfId="2" applyNumberFormat="1" applyFont="1" applyFill="1" applyBorder="1" applyAlignment="1">
      <alignment horizontal="center"/>
    </xf>
    <xf numFmtId="14" fontId="17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4" fontId="17" fillId="0" borderId="1" xfId="2" applyNumberFormat="1" applyFont="1" applyFill="1" applyBorder="1" applyAlignment="1"/>
    <xf numFmtId="43" fontId="19" fillId="0" borderId="1" xfId="4" applyFont="1" applyFill="1" applyBorder="1" applyAlignment="1">
      <alignment horizontal="center" vertical="center"/>
    </xf>
    <xf numFmtId="14" fontId="16" fillId="0" borderId="1" xfId="2" applyNumberFormat="1" applyFill="1" applyBorder="1" applyAlignment="1">
      <alignment horizontal="center"/>
    </xf>
    <xf numFmtId="1" fontId="16" fillId="0" borderId="0" xfId="2" applyNumberFormat="1" applyFill="1" applyBorder="1" applyAlignment="1"/>
    <xf numFmtId="169" fontId="16" fillId="0" borderId="1" xfId="2" applyNumberFormat="1" applyFill="1" applyBorder="1" applyAlignment="1">
      <alignment horizontal="center"/>
    </xf>
    <xf numFmtId="166" fontId="17" fillId="0" borderId="1" xfId="2" applyNumberFormat="1" applyFont="1" applyFill="1" applyBorder="1" applyAlignment="1">
      <alignment horizontal="center"/>
    </xf>
    <xf numFmtId="169" fontId="17" fillId="0" borderId="1" xfId="2" applyNumberFormat="1" applyFont="1" applyFill="1" applyBorder="1" applyAlignment="1">
      <alignment horizontal="center"/>
    </xf>
    <xf numFmtId="167" fontId="17" fillId="0" borderId="1" xfId="2" applyNumberFormat="1" applyFont="1" applyFill="1" applyBorder="1" applyAlignment="1">
      <alignment horizontal="center"/>
    </xf>
    <xf numFmtId="0" fontId="17" fillId="0" borderId="0" xfId="2" applyFont="1" applyFill="1" applyAlignment="1">
      <alignment horizontal="right" vertical="top"/>
    </xf>
    <xf numFmtId="166" fontId="17" fillId="0" borderId="1" xfId="2" applyNumberFormat="1" applyFont="1" applyFill="1" applyBorder="1" applyAlignment="1">
      <alignment horizontal="center" vertical="center"/>
    </xf>
    <xf numFmtId="1" fontId="26" fillId="0" borderId="0" xfId="2" applyNumberFormat="1" applyFont="1" applyFill="1" applyBorder="1" applyAlignment="1"/>
    <xf numFmtId="0" fontId="26" fillId="0" borderId="0" xfId="2" applyFont="1" applyFill="1" applyBorder="1" applyAlignment="1"/>
    <xf numFmtId="0" fontId="26" fillId="0" borderId="0" xfId="2" applyFont="1" applyFill="1" applyAlignment="1"/>
    <xf numFmtId="0" fontId="16" fillId="0" borderId="21" xfId="2" applyFill="1" applyBorder="1" applyAlignment="1">
      <alignment horizontal="center"/>
    </xf>
    <xf numFmtId="0" fontId="16" fillId="0" borderId="18" xfId="2" quotePrefix="1" applyFill="1" applyBorder="1" applyAlignment="1">
      <alignment horizontal="center"/>
    </xf>
    <xf numFmtId="169" fontId="16" fillId="0" borderId="18" xfId="2" applyNumberFormat="1" applyFill="1" applyBorder="1" applyAlignment="1">
      <alignment horizontal="center"/>
    </xf>
    <xf numFmtId="0" fontId="16" fillId="0" borderId="18" xfId="2" applyFill="1" applyBorder="1" applyAlignment="1"/>
    <xf numFmtId="0" fontId="17" fillId="0" borderId="18" xfId="2" applyFont="1" applyFill="1" applyBorder="1" applyAlignment="1"/>
    <xf numFmtId="1" fontId="17" fillId="0" borderId="18" xfId="2" applyNumberFormat="1" applyFont="1" applyFill="1" applyBorder="1" applyAlignment="1">
      <alignment horizontal="center"/>
    </xf>
    <xf numFmtId="169" fontId="17" fillId="0" borderId="18" xfId="2" applyNumberFormat="1" applyFont="1" applyFill="1" applyBorder="1" applyAlignment="1">
      <alignment horizontal="center"/>
    </xf>
    <xf numFmtId="0" fontId="17" fillId="0" borderId="18" xfId="2" applyFont="1" applyFill="1" applyBorder="1" applyAlignment="1">
      <alignment horizontal="center"/>
    </xf>
    <xf numFmtId="4" fontId="17" fillId="0" borderId="18" xfId="2" applyNumberFormat="1" applyFont="1" applyFill="1" applyBorder="1" applyAlignment="1"/>
    <xf numFmtId="0" fontId="16" fillId="0" borderId="18" xfId="2" applyFill="1" applyBorder="1" applyAlignment="1">
      <alignment horizontal="center"/>
    </xf>
    <xf numFmtId="1" fontId="16" fillId="0" borderId="4" xfId="2" applyNumberFormat="1" applyFill="1" applyBorder="1" applyAlignment="1"/>
    <xf numFmtId="0" fontId="17" fillId="0" borderId="6" xfId="2" applyFont="1" applyFill="1" applyBorder="1" applyAlignment="1"/>
    <xf numFmtId="0" fontId="16" fillId="0" borderId="6" xfId="2" applyFill="1" applyBorder="1" applyAlignment="1"/>
    <xf numFmtId="1" fontId="17" fillId="0" borderId="6" xfId="2" applyNumberFormat="1" applyFont="1" applyFill="1" applyBorder="1" applyAlignment="1">
      <alignment horizontal="center"/>
    </xf>
    <xf numFmtId="169" fontId="17" fillId="0" borderId="22" xfId="2" applyNumberFormat="1" applyFont="1" applyFill="1" applyBorder="1" applyAlignment="1">
      <alignment horizontal="center"/>
    </xf>
    <xf numFmtId="0" fontId="17" fillId="0" borderId="6" xfId="2" applyFont="1" applyFill="1" applyBorder="1" applyAlignment="1">
      <alignment horizontal="center"/>
    </xf>
    <xf numFmtId="4" fontId="17" fillId="0" borderId="6" xfId="2" applyNumberFormat="1" applyFont="1" applyFill="1" applyBorder="1" applyAlignment="1"/>
    <xf numFmtId="0" fontId="16" fillId="0" borderId="22" xfId="2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right"/>
    </xf>
    <xf numFmtId="1" fontId="16" fillId="0" borderId="20" xfId="2" quotePrefix="1" applyNumberFormat="1" applyFill="1" applyBorder="1" applyAlignment="1">
      <alignment horizontal="center"/>
    </xf>
    <xf numFmtId="0" fontId="16" fillId="0" borderId="4" xfId="2" applyFill="1" applyBorder="1" applyAlignment="1"/>
    <xf numFmtId="1" fontId="16" fillId="0" borderId="1" xfId="2" quotePrefix="1" applyNumberFormat="1" applyFill="1" applyBorder="1" applyAlignment="1">
      <alignment horizontal="center"/>
    </xf>
    <xf numFmtId="0" fontId="17" fillId="0" borderId="4" xfId="2" applyFont="1" applyFill="1" applyBorder="1" applyAlignment="1">
      <alignment horizontal="center"/>
    </xf>
    <xf numFmtId="0" fontId="17" fillId="0" borderId="1" xfId="2" quotePrefix="1" applyFont="1" applyFill="1" applyBorder="1" applyAlignment="1">
      <alignment horizontal="center"/>
    </xf>
    <xf numFmtId="167" fontId="17" fillId="0" borderId="6" xfId="2" applyNumberFormat="1" applyFont="1" applyFill="1" applyBorder="1" applyAlignment="1">
      <alignment horizontal="center"/>
    </xf>
    <xf numFmtId="0" fontId="17" fillId="0" borderId="22" xfId="2" applyFont="1" applyFill="1" applyBorder="1" applyAlignment="1">
      <alignment horizontal="center"/>
    </xf>
    <xf numFmtId="170" fontId="17" fillId="0" borderId="1" xfId="2" applyNumberFormat="1" applyFont="1" applyFill="1" applyBorder="1" applyAlignment="1">
      <alignment horizontal="center"/>
    </xf>
    <xf numFmtId="170" fontId="16" fillId="0" borderId="1" xfId="2" applyNumberFormat="1" applyFill="1" applyBorder="1" applyAlignment="1">
      <alignment horizontal="center"/>
    </xf>
    <xf numFmtId="0" fontId="16" fillId="0" borderId="1" xfId="2" quotePrefix="1" applyFill="1" applyBorder="1" applyAlignment="1">
      <alignment horizontal="center" vertical="center"/>
    </xf>
    <xf numFmtId="169" fontId="16" fillId="0" borderId="1" xfId="2" applyNumberFormat="1" applyFill="1" applyBorder="1" applyAlignment="1">
      <alignment horizontal="center" vertical="center"/>
    </xf>
    <xf numFmtId="14" fontId="16" fillId="0" borderId="18" xfId="2" applyNumberFormat="1" applyFill="1" applyBorder="1" applyAlignment="1">
      <alignment horizontal="center"/>
    </xf>
    <xf numFmtId="167" fontId="16" fillId="0" borderId="18" xfId="2" applyNumberFormat="1" applyFill="1" applyBorder="1" applyAlignment="1">
      <alignment horizontal="center"/>
    </xf>
    <xf numFmtId="167" fontId="17" fillId="0" borderId="18" xfId="2" applyNumberFormat="1" applyFont="1" applyFill="1" applyBorder="1" applyAlignment="1">
      <alignment horizontal="center"/>
    </xf>
    <xf numFmtId="0" fontId="16" fillId="13" borderId="4" xfId="2" applyFill="1" applyBorder="1" applyAlignment="1">
      <alignment horizontal="center"/>
    </xf>
    <xf numFmtId="0" fontId="16" fillId="13" borderId="1" xfId="2" applyFill="1" applyBorder="1" applyAlignment="1">
      <alignment horizontal="center"/>
    </xf>
    <xf numFmtId="167" fontId="16" fillId="13" borderId="1" xfId="2" applyNumberFormat="1" applyFill="1" applyBorder="1" applyAlignment="1">
      <alignment horizontal="center"/>
    </xf>
    <xf numFmtId="0" fontId="16" fillId="13" borderId="1" xfId="2" applyFill="1" applyBorder="1" applyAlignment="1"/>
    <xf numFmtId="0" fontId="17" fillId="13" borderId="1" xfId="2" applyFont="1" applyFill="1" applyBorder="1" applyAlignment="1"/>
    <xf numFmtId="0" fontId="16" fillId="13" borderId="20" xfId="2" applyFill="1" applyBorder="1" applyAlignment="1"/>
    <xf numFmtId="1" fontId="17" fillId="13" borderId="1" xfId="2" applyNumberFormat="1" applyFont="1" applyFill="1" applyBorder="1" applyAlignment="1">
      <alignment horizontal="center"/>
    </xf>
    <xf numFmtId="169" fontId="17" fillId="13" borderId="1" xfId="2" applyNumberFormat="1" applyFont="1" applyFill="1" applyBorder="1" applyAlignment="1">
      <alignment horizontal="center"/>
    </xf>
    <xf numFmtId="0" fontId="17" fillId="13" borderId="1" xfId="2" applyFont="1" applyFill="1" applyBorder="1" applyAlignment="1">
      <alignment horizontal="center"/>
    </xf>
    <xf numFmtId="4" fontId="17" fillId="13" borderId="1" xfId="2" applyNumberFormat="1" applyFont="1" applyFill="1" applyBorder="1" applyAlignment="1"/>
    <xf numFmtId="1" fontId="16" fillId="13" borderId="0" xfId="2" applyNumberFormat="1" applyFill="1" applyBorder="1" applyAlignment="1"/>
    <xf numFmtId="0" fontId="16" fillId="13" borderId="0" xfId="2" applyFill="1" applyBorder="1" applyAlignment="1"/>
    <xf numFmtId="0" fontId="16" fillId="13" borderId="0" xfId="2" applyFill="1" applyAlignment="1"/>
    <xf numFmtId="0" fontId="16" fillId="0" borderId="1" xfId="2" applyFill="1" applyBorder="1" applyAlignment="1">
      <alignment horizontal="center" vertical="center"/>
    </xf>
    <xf numFmtId="0" fontId="16" fillId="0" borderId="20" xfId="2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43" fontId="0" fillId="0" borderId="1" xfId="5" applyNumberFormat="1" applyFont="1" applyFill="1" applyBorder="1" applyAlignment="1"/>
    <xf numFmtId="1" fontId="16" fillId="0" borderId="1" xfId="2" applyNumberFormat="1" applyFill="1" applyBorder="1" applyAlignment="1">
      <alignment horizontal="center" vertical="center"/>
    </xf>
    <xf numFmtId="0" fontId="16" fillId="0" borderId="1" xfId="2" applyFont="1" applyFill="1" applyBorder="1" applyAlignment="1"/>
    <xf numFmtId="4" fontId="16" fillId="0" borderId="1" xfId="2" applyNumberFormat="1" applyFill="1" applyBorder="1" applyAlignment="1"/>
    <xf numFmtId="166" fontId="16" fillId="0" borderId="1" xfId="2" applyNumberFormat="1" applyFill="1" applyBorder="1" applyAlignment="1">
      <alignment horizontal="center" vertical="center"/>
    </xf>
    <xf numFmtId="0" fontId="16" fillId="0" borderId="1" xfId="2" applyFont="1" applyFill="1" applyBorder="1" applyAlignment="1">
      <alignment wrapText="1"/>
    </xf>
    <xf numFmtId="43" fontId="0" fillId="0" borderId="1" xfId="5" applyNumberFormat="1" applyFont="1" applyFill="1" applyBorder="1" applyAlignment="1">
      <alignment horizontal="center" vertical="center"/>
    </xf>
    <xf numFmtId="43" fontId="0" fillId="0" borderId="1" xfId="5" applyNumberFormat="1" applyFont="1" applyFill="1" applyBorder="1" applyAlignment="1">
      <alignment horizontal="right"/>
    </xf>
    <xf numFmtId="0" fontId="16" fillId="0" borderId="1" xfId="2" applyFill="1" applyBorder="1" applyAlignment="1">
      <alignment horizontal="left"/>
    </xf>
    <xf numFmtId="0" fontId="16" fillId="0" borderId="20" xfId="2" applyFill="1" applyBorder="1" applyAlignment="1"/>
    <xf numFmtId="1" fontId="16" fillId="0" borderId="1" xfId="2" applyNumberFormat="1" applyFill="1" applyBorder="1" applyAlignment="1">
      <alignment horizontal="center"/>
    </xf>
    <xf numFmtId="1" fontId="16" fillId="0" borderId="1" xfId="2" applyNumberFormat="1" applyFill="1" applyBorder="1" applyAlignment="1">
      <alignment horizontal="center" vertical="top"/>
    </xf>
    <xf numFmtId="1" fontId="16" fillId="0" borderId="18" xfId="2" applyNumberFormat="1" applyFill="1" applyBorder="1" applyAlignment="1">
      <alignment horizontal="center"/>
    </xf>
    <xf numFmtId="43" fontId="0" fillId="0" borderId="18" xfId="5" applyNumberFormat="1" applyFont="1" applyFill="1" applyBorder="1" applyAlignment="1"/>
    <xf numFmtId="0" fontId="16" fillId="0" borderId="4" xfId="2" applyFill="1" applyBorder="1" applyAlignment="1">
      <alignment horizontal="center" vertical="center"/>
    </xf>
    <xf numFmtId="0" fontId="16" fillId="0" borderId="20" xfId="2" applyFont="1" applyFill="1" applyBorder="1" applyAlignment="1"/>
    <xf numFmtId="1" fontId="16" fillId="0" borderId="1" xfId="2" applyNumberFormat="1" applyFont="1" applyFill="1" applyBorder="1" applyAlignment="1">
      <alignment horizontal="left"/>
    </xf>
    <xf numFmtId="0" fontId="16" fillId="14" borderId="4" xfId="2" applyFill="1" applyBorder="1" applyAlignment="1">
      <alignment horizontal="center"/>
    </xf>
    <xf numFmtId="0" fontId="16" fillId="14" borderId="1" xfId="2" applyFill="1" applyBorder="1" applyAlignment="1">
      <alignment horizontal="center"/>
    </xf>
    <xf numFmtId="0" fontId="16" fillId="14" borderId="1" xfId="2" quotePrefix="1" applyFill="1" applyBorder="1" applyAlignment="1">
      <alignment horizontal="center"/>
    </xf>
    <xf numFmtId="14" fontId="16" fillId="14" borderId="1" xfId="2" applyNumberFormat="1" applyFill="1" applyBorder="1" applyAlignment="1">
      <alignment horizontal="center"/>
    </xf>
    <xf numFmtId="0" fontId="16" fillId="14" borderId="1" xfId="2" applyFill="1" applyBorder="1" applyAlignment="1"/>
    <xf numFmtId="0" fontId="17" fillId="15" borderId="1" xfId="2" applyFont="1" applyFill="1" applyBorder="1" applyAlignment="1"/>
    <xf numFmtId="0" fontId="16" fillId="15" borderId="20" xfId="2" applyFill="1" applyBorder="1" applyAlignment="1"/>
    <xf numFmtId="1" fontId="16" fillId="14" borderId="1" xfId="2" applyNumberFormat="1" applyFill="1" applyBorder="1" applyAlignment="1">
      <alignment horizontal="center"/>
    </xf>
    <xf numFmtId="43" fontId="0" fillId="14" borderId="1" xfId="5" applyNumberFormat="1" applyFont="1" applyFill="1" applyBorder="1" applyAlignment="1"/>
    <xf numFmtId="0" fontId="16" fillId="16" borderId="1" xfId="2" applyFill="1" applyBorder="1" applyAlignment="1"/>
    <xf numFmtId="0" fontId="16" fillId="0" borderId="23" xfId="2" applyFill="1" applyBorder="1" applyAlignment="1"/>
    <xf numFmtId="0" fontId="27" fillId="0" borderId="24" xfId="2" applyFont="1" applyFill="1" applyBorder="1" applyAlignment="1">
      <alignment horizontal="center"/>
    </xf>
    <xf numFmtId="0" fontId="27" fillId="0" borderId="25" xfId="2" applyFont="1" applyFill="1" applyBorder="1" applyAlignment="1">
      <alignment horizontal="center"/>
    </xf>
    <xf numFmtId="4" fontId="27" fillId="0" borderId="26" xfId="2" applyNumberFormat="1" applyFont="1" applyFill="1" applyBorder="1" applyAlignment="1"/>
    <xf numFmtId="0" fontId="16" fillId="0" borderId="26" xfId="2" applyFill="1" applyBorder="1" applyAlignment="1">
      <alignment horizontal="center"/>
    </xf>
    <xf numFmtId="14" fontId="16" fillId="0" borderId="27" xfId="2" applyNumberFormat="1" applyFill="1" applyBorder="1" applyAlignment="1">
      <alignment horizontal="center"/>
    </xf>
    <xf numFmtId="0" fontId="16" fillId="0" borderId="6" xfId="2" applyFill="1" applyBorder="1" applyAlignment="1">
      <alignment horizontal="center"/>
    </xf>
    <xf numFmtId="14" fontId="16" fillId="0" borderId="6" xfId="2" applyNumberFormat="1" applyFill="1" applyBorder="1" applyAlignment="1">
      <alignment horizontal="center"/>
    </xf>
    <xf numFmtId="0" fontId="16" fillId="16" borderId="6" xfId="2" applyFill="1" applyBorder="1" applyAlignment="1"/>
    <xf numFmtId="0" fontId="16" fillId="0" borderId="28" xfId="2" applyFill="1" applyBorder="1" applyAlignment="1"/>
    <xf numFmtId="1" fontId="16" fillId="0" borderId="6" xfId="2" applyNumberFormat="1" applyFill="1" applyBorder="1" applyAlignment="1">
      <alignment horizontal="center"/>
    </xf>
    <xf numFmtId="1" fontId="16" fillId="0" borderId="1" xfId="2" applyNumberFormat="1" applyFill="1" applyBorder="1" applyAlignment="1">
      <alignment horizontal="left"/>
    </xf>
    <xf numFmtId="1" fontId="16" fillId="0" borderId="1" xfId="2" quotePrefix="1" applyNumberFormat="1" applyFill="1" applyBorder="1" applyAlignment="1">
      <alignment horizontal="left"/>
    </xf>
    <xf numFmtId="1" fontId="16" fillId="0" borderId="18" xfId="2" applyNumberFormat="1" applyFill="1" applyBorder="1" applyAlignment="1">
      <alignment horizontal="left"/>
    </xf>
    <xf numFmtId="0" fontId="16" fillId="0" borderId="18" xfId="2" applyFill="1" applyBorder="1" applyAlignment="1">
      <alignment horizontal="center" vertical="center"/>
    </xf>
    <xf numFmtId="1" fontId="16" fillId="0" borderId="18" xfId="2" quotePrefix="1" applyNumberFormat="1" applyFill="1" applyBorder="1" applyAlignment="1">
      <alignment horizontal="left"/>
    </xf>
    <xf numFmtId="0" fontId="16" fillId="0" borderId="21" xfId="2" applyFill="1" applyBorder="1" applyAlignment="1"/>
    <xf numFmtId="1" fontId="16" fillId="0" borderId="0" xfId="2" quotePrefix="1" applyNumberFormat="1" applyFill="1" applyBorder="1" applyAlignment="1"/>
    <xf numFmtId="0" fontId="27" fillId="0" borderId="29" xfId="2" applyFont="1" applyFill="1" applyBorder="1" applyAlignment="1">
      <alignment horizontal="center"/>
    </xf>
    <xf numFmtId="0" fontId="27" fillId="0" borderId="24" xfId="2" applyFont="1" applyFill="1" applyBorder="1" applyAlignment="1">
      <alignment horizontal="center"/>
    </xf>
    <xf numFmtId="0" fontId="27" fillId="0" borderId="25" xfId="2" applyFont="1" applyFill="1" applyBorder="1" applyAlignment="1">
      <alignment horizontal="center"/>
    </xf>
    <xf numFmtId="43" fontId="27" fillId="0" borderId="30" xfId="5" applyNumberFormat="1" applyFont="1" applyFill="1" applyBorder="1" applyAlignment="1">
      <alignment horizontal="center"/>
    </xf>
    <xf numFmtId="169" fontId="28" fillId="0" borderId="26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/>
    <xf numFmtId="0" fontId="28" fillId="0" borderId="0" xfId="2" applyFont="1" applyFill="1" applyBorder="1" applyAlignment="1"/>
    <xf numFmtId="0" fontId="28" fillId="0" borderId="30" xfId="2" applyFont="1" applyFill="1" applyBorder="1" applyAlignment="1"/>
    <xf numFmtId="0" fontId="28" fillId="0" borderId="26" xfId="2" applyFont="1" applyFill="1" applyBorder="1" applyAlignment="1"/>
    <xf numFmtId="0" fontId="28" fillId="0" borderId="27" xfId="2" applyFont="1" applyFill="1" applyBorder="1" applyAlignment="1"/>
    <xf numFmtId="0" fontId="27" fillId="0" borderId="0" xfId="2" applyFont="1" applyFill="1" applyAlignment="1">
      <alignment horizontal="center"/>
    </xf>
    <xf numFmtId="43" fontId="27" fillId="0" borderId="0" xfId="5" applyNumberFormat="1" applyFont="1" applyFill="1" applyAlignment="1">
      <alignment horizontal="center"/>
    </xf>
    <xf numFmtId="169" fontId="28" fillId="0" borderId="0" xfId="2" applyNumberFormat="1" applyFont="1" applyFill="1" applyAlignment="1">
      <alignment horizontal="center"/>
    </xf>
    <xf numFmtId="0" fontId="28" fillId="0" borderId="0" xfId="2" applyFont="1" applyFill="1" applyAlignment="1"/>
    <xf numFmtId="166" fontId="16" fillId="15" borderId="1" xfId="2" applyNumberFormat="1" applyFill="1" applyBorder="1" applyAlignment="1">
      <alignment horizontal="center"/>
    </xf>
    <xf numFmtId="167" fontId="16" fillId="0" borderId="1" xfId="2" applyNumberFormat="1" applyFill="1" applyBorder="1" applyAlignment="1">
      <alignment horizontal="center" wrapText="1"/>
    </xf>
    <xf numFmtId="166" fontId="17" fillId="0" borderId="0" xfId="2" applyNumberFormat="1" applyFont="1" applyFill="1" applyAlignment="1">
      <alignment horizontal="center"/>
    </xf>
    <xf numFmtId="4" fontId="27" fillId="0" borderId="31" xfId="2" applyNumberFormat="1" applyFont="1" applyFill="1" applyBorder="1" applyAlignment="1">
      <alignment horizontal="right" vertical="center"/>
    </xf>
    <xf numFmtId="0" fontId="29" fillId="0" borderId="0" xfId="2" applyFont="1" applyFill="1" applyAlignment="1">
      <alignment horizontal="center" wrapText="1"/>
    </xf>
    <xf numFmtId="166" fontId="16" fillId="17" borderId="1" xfId="2" applyNumberFormat="1" applyFill="1" applyBorder="1" applyAlignment="1">
      <alignment horizontal="center"/>
    </xf>
    <xf numFmtId="166" fontId="16" fillId="13" borderId="1" xfId="2" applyNumberFormat="1" applyFill="1" applyBorder="1" applyAlignment="1">
      <alignment horizontal="center"/>
    </xf>
    <xf numFmtId="0" fontId="16" fillId="0" borderId="0" xfId="2" applyFill="1" applyBorder="1" applyAlignment="1">
      <alignment horizontal="center" vertical="center"/>
    </xf>
  </cellXfs>
  <cellStyles count="6">
    <cellStyle name="Comma 2" xfId="5"/>
    <cellStyle name="Comma 2 2" xfId="4"/>
    <cellStyle name="Normal" xfId="0" builtinId="0"/>
    <cellStyle name="Normal 2" xfId="2"/>
    <cellStyle name="Normal 2 2" xfId="1"/>
    <cellStyle name="Normal_Sheet1 2" xfId="3"/>
  </cellStyles>
  <dxfs count="0"/>
  <tableStyles count="0" defaultTableStyle="TableStyleMedium9" defaultPivotStyle="PivotStyleLight16"/>
  <colors>
    <mruColors>
      <color rgb="FFDEE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5"/>
  <sheetViews>
    <sheetView workbookViewId="0">
      <pane ySplit="3" topLeftCell="A203" activePane="bottomLeft" state="frozen"/>
      <selection pane="bottomLeft" activeCell="A2" sqref="A2:L217"/>
    </sheetView>
  </sheetViews>
  <sheetFormatPr defaultColWidth="14.42578125" defaultRowHeight="15" customHeight="1" outlineLevelRow="3"/>
  <cols>
    <col min="1" max="1" width="6.5703125" style="4" customWidth="1"/>
    <col min="2" max="2" width="13" style="4" customWidth="1"/>
    <col min="3" max="3" width="22.42578125" style="4" customWidth="1"/>
    <col min="4" max="4" width="16.42578125" style="4" customWidth="1"/>
    <col min="5" max="5" width="11.5703125" style="4" customWidth="1"/>
    <col min="6" max="6" width="10.85546875" style="4" customWidth="1"/>
    <col min="7" max="7" width="11.5703125" style="4" customWidth="1"/>
    <col min="8" max="8" width="13.28515625" style="4" customWidth="1"/>
    <col min="9" max="9" width="17.42578125" style="4" customWidth="1"/>
    <col min="10" max="10" width="15.140625" style="4" customWidth="1"/>
    <col min="11" max="11" width="57.28515625" style="4" customWidth="1"/>
    <col min="12" max="12" width="40.7109375" style="4" customWidth="1"/>
    <col min="13" max="13" width="33.42578125" style="4" customWidth="1"/>
    <col min="14" max="14" width="43.5703125" style="4" customWidth="1"/>
    <col min="15" max="27" width="9.140625" style="4" customWidth="1"/>
    <col min="28" max="16384" width="14.42578125" style="4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</row>
    <row r="2" spans="1:27" ht="37.5" customHeight="1">
      <c r="A2" s="229" t="s">
        <v>462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5"/>
      <c r="N2" s="6"/>
      <c r="O2" s="6"/>
      <c r="P2" s="6"/>
      <c r="Q2" s="6"/>
      <c r="R2" s="6"/>
      <c r="S2" s="6"/>
      <c r="T2" s="6"/>
      <c r="U2" s="6"/>
      <c r="V2" s="7"/>
      <c r="W2" s="7"/>
      <c r="X2" s="8"/>
      <c r="Y2" s="8"/>
      <c r="Z2" s="8"/>
      <c r="AA2" s="8"/>
    </row>
    <row r="3" spans="1:27" ht="44.25" customHeight="1">
      <c r="A3" s="9" t="s">
        <v>301</v>
      </c>
      <c r="B3" s="9" t="s">
        <v>302</v>
      </c>
      <c r="C3" s="9" t="s">
        <v>303</v>
      </c>
      <c r="D3" s="9" t="s">
        <v>304</v>
      </c>
      <c r="E3" s="9" t="s">
        <v>305</v>
      </c>
      <c r="F3" s="9" t="s">
        <v>306</v>
      </c>
      <c r="G3" s="9" t="s">
        <v>307</v>
      </c>
      <c r="H3" s="9" t="s">
        <v>308</v>
      </c>
      <c r="I3" s="10" t="s">
        <v>309</v>
      </c>
      <c r="J3" s="9" t="s">
        <v>310</v>
      </c>
      <c r="K3" s="9" t="s">
        <v>311</v>
      </c>
      <c r="L3" s="11" t="s">
        <v>312</v>
      </c>
      <c r="M3" s="12" t="s">
        <v>313</v>
      </c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</row>
    <row r="4" spans="1:27" s="19" customFormat="1" ht="44.25" customHeight="1">
      <c r="A4" s="13">
        <v>1</v>
      </c>
      <c r="B4" s="13" t="s">
        <v>0</v>
      </c>
      <c r="C4" s="13" t="s">
        <v>1</v>
      </c>
      <c r="D4" s="13">
        <v>12000542</v>
      </c>
      <c r="E4" s="13" t="s">
        <v>2</v>
      </c>
      <c r="F4" s="13" t="s">
        <v>3</v>
      </c>
      <c r="G4" s="13">
        <v>44314</v>
      </c>
      <c r="H4" s="13">
        <v>44314</v>
      </c>
      <c r="I4" s="14">
        <v>-8000</v>
      </c>
      <c r="J4" s="13" t="s">
        <v>4</v>
      </c>
      <c r="K4" s="15" t="s">
        <v>463</v>
      </c>
      <c r="L4" s="15" t="s">
        <v>5</v>
      </c>
      <c r="M4" s="16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8"/>
      <c r="Z4" s="18"/>
      <c r="AA4" s="18"/>
    </row>
    <row r="5" spans="1:27" s="19" customFormat="1" ht="18" customHeight="1">
      <c r="A5" s="180"/>
      <c r="B5" s="180" t="str">
        <f>+B4</f>
        <v>18101100</v>
      </c>
      <c r="C5" s="180"/>
      <c r="D5" s="180"/>
      <c r="E5" s="180"/>
      <c r="F5" s="180"/>
      <c r="G5" s="180"/>
      <c r="H5" s="180"/>
      <c r="I5" s="181">
        <f>+I4</f>
        <v>-8000</v>
      </c>
      <c r="J5" s="180"/>
      <c r="K5" s="180"/>
      <c r="L5" s="183"/>
      <c r="M5" s="182"/>
      <c r="N5" s="17"/>
      <c r="O5" s="17"/>
      <c r="P5" s="17"/>
      <c r="Q5" s="17"/>
      <c r="R5" s="17"/>
      <c r="S5" s="17"/>
      <c r="T5" s="17"/>
      <c r="U5" s="17"/>
      <c r="V5" s="18"/>
      <c r="W5" s="18"/>
      <c r="X5" s="18"/>
      <c r="Y5" s="18"/>
      <c r="Z5" s="18"/>
      <c r="AA5" s="18"/>
    </row>
    <row r="6" spans="1:27" s="19" customFormat="1" ht="33.75" customHeight="1">
      <c r="A6" s="13">
        <v>2</v>
      </c>
      <c r="B6" s="13" t="s">
        <v>8</v>
      </c>
      <c r="C6" s="13" t="s">
        <v>9</v>
      </c>
      <c r="D6" s="13">
        <v>12000018</v>
      </c>
      <c r="E6" s="13" t="s">
        <v>10</v>
      </c>
      <c r="F6" s="13" t="s">
        <v>3</v>
      </c>
      <c r="G6" s="13">
        <v>44309</v>
      </c>
      <c r="H6" s="13">
        <v>44309</v>
      </c>
      <c r="I6" s="14">
        <v>-992</v>
      </c>
      <c r="J6" s="13" t="s">
        <v>4</v>
      </c>
      <c r="K6" s="15" t="s">
        <v>314</v>
      </c>
      <c r="L6" s="15" t="s">
        <v>11</v>
      </c>
      <c r="M6" s="16"/>
      <c r="N6" s="17"/>
      <c r="O6" s="17"/>
      <c r="P6" s="17"/>
      <c r="Q6" s="17"/>
      <c r="R6" s="17"/>
      <c r="S6" s="17"/>
      <c r="T6" s="17"/>
      <c r="U6" s="17"/>
      <c r="V6" s="18"/>
      <c r="W6" s="18"/>
      <c r="X6" s="18"/>
      <c r="Y6" s="18"/>
      <c r="Z6" s="18"/>
      <c r="AA6" s="18"/>
    </row>
    <row r="7" spans="1:27" ht="18" customHeight="1" outlineLevel="1">
      <c r="A7" s="20"/>
      <c r="B7" s="21" t="s">
        <v>315</v>
      </c>
      <c r="C7" s="21" t="s">
        <v>6</v>
      </c>
      <c r="D7" s="20"/>
      <c r="E7" s="20"/>
      <c r="F7" s="21" t="s">
        <v>6</v>
      </c>
      <c r="G7" s="22"/>
      <c r="H7" s="22"/>
      <c r="I7" s="23">
        <f>+I6</f>
        <v>-992</v>
      </c>
      <c r="J7" s="24" t="s">
        <v>6</v>
      </c>
      <c r="K7" s="24"/>
      <c r="L7" s="24" t="s">
        <v>6</v>
      </c>
      <c r="M7" s="25"/>
      <c r="N7" s="26"/>
      <c r="O7" s="26"/>
      <c r="P7" s="26"/>
      <c r="Q7" s="26"/>
      <c r="R7" s="26"/>
      <c r="S7" s="26"/>
      <c r="T7" s="26"/>
      <c r="U7" s="26"/>
      <c r="V7" s="27"/>
      <c r="W7" s="27"/>
      <c r="X7" s="27"/>
      <c r="Y7" s="27"/>
      <c r="Z7" s="27"/>
      <c r="AA7" s="27"/>
    </row>
    <row r="8" spans="1:27" s="19" customFormat="1" ht="33.75" customHeight="1" outlineLevel="1">
      <c r="A8" s="28">
        <v>3</v>
      </c>
      <c r="B8" s="28" t="s">
        <v>12</v>
      </c>
      <c r="C8" s="28" t="s">
        <v>13</v>
      </c>
      <c r="D8" s="28">
        <v>12001719</v>
      </c>
      <c r="E8" s="28" t="s">
        <v>10</v>
      </c>
      <c r="F8" s="28" t="s">
        <v>3</v>
      </c>
      <c r="G8" s="29">
        <v>44309</v>
      </c>
      <c r="H8" s="29">
        <v>44309</v>
      </c>
      <c r="I8" s="30">
        <v>-41.7</v>
      </c>
      <c r="J8" s="31" t="s">
        <v>14</v>
      </c>
      <c r="K8" s="31" t="s">
        <v>316</v>
      </c>
      <c r="L8" s="31" t="s">
        <v>15</v>
      </c>
      <c r="M8" s="32"/>
      <c r="N8" s="33"/>
      <c r="O8" s="33"/>
      <c r="P8" s="33"/>
      <c r="Q8" s="33"/>
      <c r="R8" s="33"/>
      <c r="S8" s="33"/>
      <c r="T8" s="33"/>
      <c r="U8" s="33"/>
      <c r="V8" s="34"/>
      <c r="W8" s="34"/>
      <c r="X8" s="34"/>
      <c r="Y8" s="34"/>
      <c r="Z8" s="34"/>
      <c r="AA8" s="34"/>
    </row>
    <row r="9" spans="1:27" ht="18" customHeight="1" outlineLevel="1">
      <c r="A9" s="20"/>
      <c r="B9" s="21" t="str">
        <f>+B8</f>
        <v>21220211</v>
      </c>
      <c r="C9" s="21"/>
      <c r="D9" s="20"/>
      <c r="E9" s="20"/>
      <c r="F9" s="21"/>
      <c r="G9" s="22"/>
      <c r="H9" s="22"/>
      <c r="I9" s="23">
        <f>+I8</f>
        <v>-41.7</v>
      </c>
      <c r="J9" s="24"/>
      <c r="K9" s="24"/>
      <c r="L9" s="24"/>
      <c r="M9" s="35"/>
      <c r="N9" s="26"/>
      <c r="O9" s="26"/>
      <c r="P9" s="26"/>
      <c r="Q9" s="26"/>
      <c r="R9" s="26"/>
      <c r="S9" s="26"/>
      <c r="T9" s="26"/>
      <c r="U9" s="26"/>
      <c r="V9" s="27"/>
      <c r="W9" s="27"/>
      <c r="X9" s="27"/>
      <c r="Y9" s="27"/>
      <c r="Z9" s="27"/>
      <c r="AA9" s="27"/>
    </row>
    <row r="10" spans="1:27" ht="33.75" customHeight="1" outlineLevel="3">
      <c r="A10" s="36">
        <v>4</v>
      </c>
      <c r="B10" s="36" t="s">
        <v>16</v>
      </c>
      <c r="C10" s="36" t="s">
        <v>17</v>
      </c>
      <c r="D10" s="36" t="s">
        <v>18</v>
      </c>
      <c r="E10" s="36" t="s">
        <v>10</v>
      </c>
      <c r="F10" s="36" t="s">
        <v>19</v>
      </c>
      <c r="G10" s="37">
        <v>43138</v>
      </c>
      <c r="H10" s="37">
        <v>43466</v>
      </c>
      <c r="I10" s="38">
        <v>-18</v>
      </c>
      <c r="J10" s="39" t="s">
        <v>4</v>
      </c>
      <c r="K10" s="39" t="s">
        <v>317</v>
      </c>
      <c r="L10" s="39" t="s">
        <v>318</v>
      </c>
      <c r="M10" s="40" t="s">
        <v>319</v>
      </c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7"/>
      <c r="Z10" s="27"/>
      <c r="AA10" s="27"/>
    </row>
    <row r="11" spans="1:27" ht="18" customHeight="1" outlineLevel="1">
      <c r="A11" s="20"/>
      <c r="B11" s="21" t="s">
        <v>16</v>
      </c>
      <c r="C11" s="41" t="s">
        <v>6</v>
      </c>
      <c r="D11" s="20"/>
      <c r="E11" s="20"/>
      <c r="F11" s="21" t="s">
        <v>6</v>
      </c>
      <c r="G11" s="22"/>
      <c r="H11" s="22"/>
      <c r="I11" s="23">
        <f>SUM(I10)</f>
        <v>-18</v>
      </c>
      <c r="J11" s="42"/>
      <c r="K11" s="24"/>
      <c r="L11" s="24" t="s">
        <v>6</v>
      </c>
      <c r="M11" s="43"/>
      <c r="N11" s="26"/>
      <c r="O11" s="26"/>
      <c r="P11" s="26"/>
      <c r="Q11" s="26"/>
      <c r="R11" s="26"/>
      <c r="S11" s="26"/>
      <c r="T11" s="26"/>
      <c r="U11" s="26"/>
      <c r="V11" s="27"/>
      <c r="W11" s="27"/>
      <c r="X11" s="27"/>
      <c r="Y11" s="27"/>
      <c r="Z11" s="27"/>
      <c r="AA11" s="27"/>
    </row>
    <row r="12" spans="1:27" s="19" customFormat="1" ht="33.75" customHeight="1" outlineLevel="1">
      <c r="A12" s="28">
        <v>5</v>
      </c>
      <c r="B12" s="28" t="s">
        <v>20</v>
      </c>
      <c r="C12" s="28" t="s">
        <v>22</v>
      </c>
      <c r="D12" s="28">
        <v>12000378</v>
      </c>
      <c r="E12" s="28" t="s">
        <v>21</v>
      </c>
      <c r="F12" s="28" t="s">
        <v>3</v>
      </c>
      <c r="G12" s="29">
        <v>44298</v>
      </c>
      <c r="H12" s="29">
        <v>44298</v>
      </c>
      <c r="I12" s="30">
        <v>-90</v>
      </c>
      <c r="J12" s="44" t="s">
        <v>4</v>
      </c>
      <c r="K12" s="31" t="s">
        <v>320</v>
      </c>
      <c r="L12" s="31" t="s">
        <v>15</v>
      </c>
      <c r="M12" s="45" t="s">
        <v>6</v>
      </c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</row>
    <row r="13" spans="1:27" ht="18" customHeight="1" outlineLevel="1">
      <c r="A13" s="20"/>
      <c r="B13" s="21" t="str">
        <f>+B12</f>
        <v>27020801</v>
      </c>
      <c r="C13" s="41"/>
      <c r="D13" s="20"/>
      <c r="E13" s="20"/>
      <c r="F13" s="21"/>
      <c r="G13" s="22"/>
      <c r="H13" s="22"/>
      <c r="I13" s="23">
        <f>SUM(I12:I12)</f>
        <v>-90</v>
      </c>
      <c r="J13" s="42"/>
      <c r="K13" s="24"/>
      <c r="L13" s="24"/>
      <c r="M13" s="43"/>
      <c r="N13" s="26"/>
      <c r="O13" s="26"/>
      <c r="P13" s="26"/>
      <c r="Q13" s="26"/>
      <c r="R13" s="26"/>
      <c r="S13" s="26"/>
      <c r="T13" s="26"/>
      <c r="U13" s="26"/>
      <c r="V13" s="27"/>
      <c r="W13" s="27"/>
      <c r="X13" s="27"/>
      <c r="Y13" s="27"/>
      <c r="Z13" s="27"/>
      <c r="AA13" s="27"/>
    </row>
    <row r="14" spans="1:27" ht="33.75" customHeight="1" outlineLevel="3">
      <c r="A14" s="36">
        <v>6</v>
      </c>
      <c r="B14" s="36" t="s">
        <v>28</v>
      </c>
      <c r="C14" s="36" t="s">
        <v>29</v>
      </c>
      <c r="D14" s="36">
        <v>12000129</v>
      </c>
      <c r="E14" s="36" t="s">
        <v>3</v>
      </c>
      <c r="F14" s="36" t="s">
        <v>3</v>
      </c>
      <c r="G14" s="37">
        <v>43545</v>
      </c>
      <c r="H14" s="37">
        <v>43952</v>
      </c>
      <c r="I14" s="38">
        <v>-50</v>
      </c>
      <c r="J14" s="39" t="s">
        <v>4</v>
      </c>
      <c r="K14" s="39" t="s">
        <v>321</v>
      </c>
      <c r="L14" s="39" t="s">
        <v>24</v>
      </c>
      <c r="M14" s="46"/>
      <c r="N14" s="26"/>
      <c r="O14" s="26"/>
      <c r="P14" s="26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</row>
    <row r="15" spans="1:27" ht="33.75" customHeight="1" outlineLevel="3">
      <c r="A15" s="36">
        <v>7</v>
      </c>
      <c r="B15" s="36" t="s">
        <v>28</v>
      </c>
      <c r="C15" s="36" t="s">
        <v>36</v>
      </c>
      <c r="D15" s="36">
        <v>12001844</v>
      </c>
      <c r="E15" s="36" t="s">
        <v>3</v>
      </c>
      <c r="F15" s="36" t="s">
        <v>3</v>
      </c>
      <c r="G15" s="37">
        <v>43437</v>
      </c>
      <c r="H15" s="37">
        <v>43952</v>
      </c>
      <c r="I15" s="38">
        <v>-100</v>
      </c>
      <c r="J15" s="39" t="s">
        <v>4</v>
      </c>
      <c r="K15" s="39" t="s">
        <v>322</v>
      </c>
      <c r="L15" s="39" t="s">
        <v>27</v>
      </c>
      <c r="M15" s="47"/>
      <c r="N15" s="26"/>
      <c r="O15" s="26"/>
      <c r="P15" s="26"/>
      <c r="Q15" s="26"/>
      <c r="R15" s="26"/>
      <c r="S15" s="26"/>
      <c r="T15" s="26"/>
      <c r="U15" s="26"/>
      <c r="V15" s="27"/>
      <c r="W15" s="27"/>
      <c r="X15" s="27"/>
      <c r="Y15" s="27"/>
      <c r="Z15" s="27"/>
      <c r="AA15" s="27"/>
    </row>
    <row r="16" spans="1:27" ht="33.75" customHeight="1" outlineLevel="3">
      <c r="A16" s="36">
        <v>8</v>
      </c>
      <c r="B16" s="36" t="s">
        <v>28</v>
      </c>
      <c r="C16" s="36" t="s">
        <v>37</v>
      </c>
      <c r="D16" s="36">
        <v>12001861</v>
      </c>
      <c r="E16" s="36" t="s">
        <v>3</v>
      </c>
      <c r="F16" s="36" t="s">
        <v>3</v>
      </c>
      <c r="G16" s="37">
        <v>43438</v>
      </c>
      <c r="H16" s="37">
        <v>43952</v>
      </c>
      <c r="I16" s="38">
        <v>-100</v>
      </c>
      <c r="J16" s="39" t="s">
        <v>4</v>
      </c>
      <c r="K16" s="39" t="s">
        <v>323</v>
      </c>
      <c r="L16" s="39" t="s">
        <v>24</v>
      </c>
      <c r="M16" s="47"/>
      <c r="N16" s="26"/>
      <c r="O16" s="26"/>
      <c r="P16" s="26"/>
      <c r="Q16" s="26"/>
      <c r="R16" s="26"/>
      <c r="S16" s="26"/>
      <c r="T16" s="26"/>
      <c r="U16" s="26"/>
      <c r="V16" s="27"/>
      <c r="W16" s="27"/>
      <c r="X16" s="27"/>
      <c r="Y16" s="27"/>
      <c r="Z16" s="27"/>
      <c r="AA16" s="27"/>
    </row>
    <row r="17" spans="1:27" ht="33.75" customHeight="1" outlineLevel="3">
      <c r="A17" s="36">
        <v>9</v>
      </c>
      <c r="B17" s="36" t="s">
        <v>28</v>
      </c>
      <c r="C17" s="36" t="s">
        <v>38</v>
      </c>
      <c r="D17" s="36">
        <v>12001942</v>
      </c>
      <c r="E17" s="36" t="s">
        <v>3</v>
      </c>
      <c r="F17" s="36" t="s">
        <v>3</v>
      </c>
      <c r="G17" s="37">
        <v>43441</v>
      </c>
      <c r="H17" s="37">
        <v>43952</v>
      </c>
      <c r="I17" s="38">
        <v>-100</v>
      </c>
      <c r="J17" s="39" t="s">
        <v>4</v>
      </c>
      <c r="K17" s="39" t="s">
        <v>324</v>
      </c>
      <c r="L17" s="39" t="s">
        <v>26</v>
      </c>
      <c r="M17" s="47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27"/>
      <c r="Z17" s="27"/>
      <c r="AA17" s="27"/>
    </row>
    <row r="18" spans="1:27" ht="33.75" customHeight="1" outlineLevel="3">
      <c r="A18" s="36">
        <v>10</v>
      </c>
      <c r="B18" s="36" t="s">
        <v>28</v>
      </c>
      <c r="C18" s="36" t="s">
        <v>35</v>
      </c>
      <c r="D18" s="36">
        <v>12001640</v>
      </c>
      <c r="E18" s="36" t="s">
        <v>3</v>
      </c>
      <c r="F18" s="36" t="s">
        <v>3</v>
      </c>
      <c r="G18" s="37">
        <v>43431</v>
      </c>
      <c r="H18" s="37">
        <v>43952</v>
      </c>
      <c r="I18" s="38">
        <v>-100</v>
      </c>
      <c r="J18" s="39" t="s">
        <v>4</v>
      </c>
      <c r="K18" s="39" t="s">
        <v>325</v>
      </c>
      <c r="L18" s="39" t="s">
        <v>11</v>
      </c>
      <c r="M18" s="47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27"/>
      <c r="Z18" s="27"/>
      <c r="AA18" s="27"/>
    </row>
    <row r="19" spans="1:27" ht="33.75" customHeight="1" outlineLevel="3">
      <c r="A19" s="36">
        <v>11</v>
      </c>
      <c r="B19" s="36" t="s">
        <v>28</v>
      </c>
      <c r="C19" s="36" t="s">
        <v>39</v>
      </c>
      <c r="D19" s="36">
        <v>12001977</v>
      </c>
      <c r="E19" s="36" t="s">
        <v>3</v>
      </c>
      <c r="F19" s="36" t="s">
        <v>3</v>
      </c>
      <c r="G19" s="37">
        <v>43448</v>
      </c>
      <c r="H19" s="37">
        <v>43952</v>
      </c>
      <c r="I19" s="38">
        <v>-50</v>
      </c>
      <c r="J19" s="39" t="s">
        <v>4</v>
      </c>
      <c r="K19" s="39" t="s">
        <v>325</v>
      </c>
      <c r="L19" s="39" t="s">
        <v>11</v>
      </c>
      <c r="M19" s="47"/>
      <c r="N19" s="26"/>
      <c r="O19" s="26"/>
      <c r="P19" s="26"/>
      <c r="Q19" s="26"/>
      <c r="R19" s="26"/>
      <c r="S19" s="26"/>
      <c r="T19" s="26"/>
      <c r="U19" s="26"/>
      <c r="V19" s="27"/>
      <c r="W19" s="27"/>
      <c r="X19" s="27"/>
      <c r="Y19" s="27"/>
      <c r="Z19" s="27"/>
      <c r="AA19" s="27"/>
    </row>
    <row r="20" spans="1:27" ht="33.75" customHeight="1" outlineLevel="3">
      <c r="A20" s="36">
        <v>12</v>
      </c>
      <c r="B20" s="36" t="s">
        <v>28</v>
      </c>
      <c r="C20" s="36" t="s">
        <v>40</v>
      </c>
      <c r="D20" s="36">
        <v>12000598</v>
      </c>
      <c r="E20" s="36" t="s">
        <v>3</v>
      </c>
      <c r="F20" s="36" t="s">
        <v>3</v>
      </c>
      <c r="G20" s="37">
        <v>43636</v>
      </c>
      <c r="H20" s="37">
        <v>43952</v>
      </c>
      <c r="I20" s="38">
        <v>-50</v>
      </c>
      <c r="J20" s="39" t="s">
        <v>4</v>
      </c>
      <c r="K20" s="39" t="s">
        <v>326</v>
      </c>
      <c r="L20" s="39" t="s">
        <v>24</v>
      </c>
      <c r="M20" s="47"/>
      <c r="N20" s="26"/>
      <c r="O20" s="26"/>
      <c r="P20" s="26"/>
      <c r="Q20" s="26"/>
      <c r="R20" s="26"/>
      <c r="S20" s="26"/>
      <c r="T20" s="26"/>
      <c r="U20" s="26"/>
      <c r="V20" s="27"/>
      <c r="W20" s="27"/>
      <c r="X20" s="27"/>
      <c r="Y20" s="27"/>
      <c r="Z20" s="27"/>
      <c r="AA20" s="27"/>
    </row>
    <row r="21" spans="1:27" ht="33.75" customHeight="1" outlineLevel="3">
      <c r="A21" s="36">
        <v>13</v>
      </c>
      <c r="B21" s="36" t="s">
        <v>28</v>
      </c>
      <c r="C21" s="36" t="s">
        <v>41</v>
      </c>
      <c r="D21" s="36">
        <v>12000722</v>
      </c>
      <c r="E21" s="36" t="s">
        <v>3</v>
      </c>
      <c r="F21" s="36" t="s">
        <v>3</v>
      </c>
      <c r="G21" s="37">
        <v>43662</v>
      </c>
      <c r="H21" s="37">
        <v>43952</v>
      </c>
      <c r="I21" s="38">
        <v>-50</v>
      </c>
      <c r="J21" s="39" t="s">
        <v>4</v>
      </c>
      <c r="K21" s="39" t="s">
        <v>327</v>
      </c>
      <c r="L21" s="39" t="s">
        <v>15</v>
      </c>
      <c r="M21" s="47" t="s">
        <v>328</v>
      </c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7"/>
      <c r="AA21" s="27"/>
    </row>
    <row r="22" spans="1:27" ht="33.75" customHeight="1" outlineLevel="3">
      <c r="A22" s="36">
        <v>14</v>
      </c>
      <c r="B22" s="36" t="s">
        <v>28</v>
      </c>
      <c r="C22" s="36" t="s">
        <v>46</v>
      </c>
      <c r="D22" s="36">
        <v>12000785</v>
      </c>
      <c r="E22" s="36" t="s">
        <v>3</v>
      </c>
      <c r="F22" s="36" t="s">
        <v>3</v>
      </c>
      <c r="G22" s="37">
        <v>43664</v>
      </c>
      <c r="H22" s="37">
        <v>43952</v>
      </c>
      <c r="I22" s="38">
        <v>-106</v>
      </c>
      <c r="J22" s="39" t="s">
        <v>4</v>
      </c>
      <c r="K22" s="39" t="s">
        <v>329</v>
      </c>
      <c r="L22" s="39" t="s">
        <v>26</v>
      </c>
      <c r="M22" s="47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7"/>
      <c r="AA22" s="27"/>
    </row>
    <row r="23" spans="1:27" ht="33.75" customHeight="1" outlineLevel="3">
      <c r="A23" s="36">
        <v>15</v>
      </c>
      <c r="B23" s="36" t="s">
        <v>28</v>
      </c>
      <c r="C23" s="36" t="s">
        <v>53</v>
      </c>
      <c r="D23" s="36">
        <v>12001355</v>
      </c>
      <c r="E23" s="36" t="s">
        <v>3</v>
      </c>
      <c r="F23" s="36" t="s">
        <v>3</v>
      </c>
      <c r="G23" s="37">
        <v>43776</v>
      </c>
      <c r="H23" s="37">
        <v>43952</v>
      </c>
      <c r="I23" s="38">
        <v>-252</v>
      </c>
      <c r="J23" s="39" t="s">
        <v>4</v>
      </c>
      <c r="K23" s="39" t="s">
        <v>330</v>
      </c>
      <c r="L23" s="39" t="s">
        <v>27</v>
      </c>
      <c r="M23" s="47" t="s">
        <v>331</v>
      </c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7"/>
    </row>
    <row r="24" spans="1:27" ht="33.75" customHeight="1" outlineLevel="3">
      <c r="A24" s="36">
        <v>16</v>
      </c>
      <c r="B24" s="36" t="s">
        <v>28</v>
      </c>
      <c r="C24" s="36" t="s">
        <v>56</v>
      </c>
      <c r="D24" s="36">
        <v>12001742</v>
      </c>
      <c r="E24" s="36" t="s">
        <v>3</v>
      </c>
      <c r="F24" s="36" t="s">
        <v>3</v>
      </c>
      <c r="G24" s="37">
        <v>43798</v>
      </c>
      <c r="H24" s="37">
        <v>43952</v>
      </c>
      <c r="I24" s="38">
        <v>-90</v>
      </c>
      <c r="J24" s="39" t="s">
        <v>4</v>
      </c>
      <c r="K24" s="39" t="s">
        <v>330</v>
      </c>
      <c r="L24" s="39" t="s">
        <v>27</v>
      </c>
      <c r="M24" s="47" t="s">
        <v>331</v>
      </c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7"/>
    </row>
    <row r="25" spans="1:27" ht="33.75" customHeight="1" outlineLevel="3">
      <c r="A25" s="36">
        <v>17</v>
      </c>
      <c r="B25" s="36" t="s">
        <v>28</v>
      </c>
      <c r="C25" s="36" t="s">
        <v>57</v>
      </c>
      <c r="D25" s="36">
        <v>12001711</v>
      </c>
      <c r="E25" s="36" t="s">
        <v>3</v>
      </c>
      <c r="F25" s="36" t="s">
        <v>3</v>
      </c>
      <c r="G25" s="37">
        <v>43801</v>
      </c>
      <c r="H25" s="37">
        <v>43952</v>
      </c>
      <c r="I25" s="38">
        <v>-50</v>
      </c>
      <c r="J25" s="39" t="s">
        <v>4</v>
      </c>
      <c r="K25" s="39" t="s">
        <v>332</v>
      </c>
      <c r="L25" s="39" t="s">
        <v>26</v>
      </c>
      <c r="M25" s="47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7"/>
    </row>
    <row r="26" spans="1:27" ht="33.75" customHeight="1" outlineLevel="3">
      <c r="A26" s="36">
        <v>18</v>
      </c>
      <c r="B26" s="36" t="s">
        <v>28</v>
      </c>
      <c r="C26" s="36" t="s">
        <v>55</v>
      </c>
      <c r="D26" s="36">
        <v>12001686</v>
      </c>
      <c r="E26" s="36" t="s">
        <v>3</v>
      </c>
      <c r="F26" s="36" t="s">
        <v>3</v>
      </c>
      <c r="G26" s="37">
        <v>43797</v>
      </c>
      <c r="H26" s="37">
        <v>43952</v>
      </c>
      <c r="I26" s="38">
        <v>-152</v>
      </c>
      <c r="J26" s="39" t="s">
        <v>4</v>
      </c>
      <c r="K26" s="39" t="s">
        <v>333</v>
      </c>
      <c r="L26" s="39" t="s">
        <v>15</v>
      </c>
      <c r="M26" s="47" t="s">
        <v>334</v>
      </c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7"/>
    </row>
    <row r="27" spans="1:27" ht="33.75" customHeight="1" outlineLevel="3">
      <c r="A27" s="36">
        <v>19</v>
      </c>
      <c r="B27" s="36" t="s">
        <v>28</v>
      </c>
      <c r="C27" s="36" t="s">
        <v>60</v>
      </c>
      <c r="D27" s="36">
        <v>12001920</v>
      </c>
      <c r="E27" s="36" t="s">
        <v>3</v>
      </c>
      <c r="F27" s="36" t="s">
        <v>3</v>
      </c>
      <c r="G27" s="37">
        <v>43808</v>
      </c>
      <c r="H27" s="37">
        <v>43952</v>
      </c>
      <c r="I27" s="38">
        <v>-16</v>
      </c>
      <c r="J27" s="39" t="s">
        <v>4</v>
      </c>
      <c r="K27" s="39" t="s">
        <v>333</v>
      </c>
      <c r="L27" s="39" t="s">
        <v>15</v>
      </c>
      <c r="M27" s="47" t="s">
        <v>334</v>
      </c>
      <c r="N27" s="26"/>
      <c r="O27" s="26"/>
      <c r="P27" s="26"/>
      <c r="Q27" s="26"/>
      <c r="R27" s="26"/>
      <c r="S27" s="26"/>
      <c r="T27" s="26"/>
      <c r="U27" s="26"/>
      <c r="V27" s="27"/>
      <c r="W27" s="27"/>
      <c r="X27" s="27"/>
      <c r="Y27" s="27"/>
      <c r="Z27" s="27"/>
      <c r="AA27" s="27"/>
    </row>
    <row r="28" spans="1:27" ht="33.75" customHeight="1" outlineLevel="3">
      <c r="A28" s="36">
        <v>20</v>
      </c>
      <c r="B28" s="36" t="s">
        <v>28</v>
      </c>
      <c r="C28" s="36" t="s">
        <v>66</v>
      </c>
      <c r="D28" s="36">
        <v>12000784</v>
      </c>
      <c r="E28" s="36" t="s">
        <v>3</v>
      </c>
      <c r="F28" s="36" t="s">
        <v>3</v>
      </c>
      <c r="G28" s="37">
        <v>44117</v>
      </c>
      <c r="H28" s="37">
        <v>44117</v>
      </c>
      <c r="I28" s="38">
        <v>-100</v>
      </c>
      <c r="J28" s="39" t="s">
        <v>4</v>
      </c>
      <c r="K28" s="39" t="s">
        <v>335</v>
      </c>
      <c r="L28" s="39" t="s">
        <v>24</v>
      </c>
      <c r="M28" s="47"/>
      <c r="N28" s="48" t="s">
        <v>336</v>
      </c>
      <c r="O28" s="26" t="s">
        <v>337</v>
      </c>
      <c r="P28" s="26"/>
      <c r="Q28" s="26"/>
      <c r="R28" s="26"/>
      <c r="S28" s="26"/>
      <c r="T28" s="26"/>
      <c r="U28" s="26"/>
      <c r="V28" s="27"/>
      <c r="W28" s="27"/>
      <c r="X28" s="27"/>
      <c r="Y28" s="27"/>
      <c r="Z28" s="27"/>
      <c r="AA28" s="27"/>
    </row>
    <row r="29" spans="1:27" ht="33.75" customHeight="1" outlineLevel="3">
      <c r="A29" s="36">
        <v>21</v>
      </c>
      <c r="B29" s="36" t="s">
        <v>28</v>
      </c>
      <c r="C29" s="36" t="s">
        <v>67</v>
      </c>
      <c r="D29" s="36">
        <v>12000854</v>
      </c>
      <c r="E29" s="36" t="s">
        <v>3</v>
      </c>
      <c r="F29" s="36" t="s">
        <v>3</v>
      </c>
      <c r="G29" s="37">
        <v>44118</v>
      </c>
      <c r="H29" s="37">
        <v>44118</v>
      </c>
      <c r="I29" s="38">
        <v>-110</v>
      </c>
      <c r="J29" s="39" t="s">
        <v>4</v>
      </c>
      <c r="K29" s="39" t="s">
        <v>338</v>
      </c>
      <c r="L29" s="39" t="s">
        <v>26</v>
      </c>
      <c r="M29" s="47"/>
      <c r="N29" s="49" t="s">
        <v>336</v>
      </c>
      <c r="O29" s="26"/>
      <c r="P29" s="26"/>
      <c r="Q29" s="26"/>
      <c r="R29" s="26"/>
      <c r="S29" s="26"/>
      <c r="T29" s="26"/>
      <c r="U29" s="26"/>
      <c r="V29" s="27"/>
      <c r="W29" s="27"/>
      <c r="X29" s="27"/>
      <c r="Y29" s="27"/>
      <c r="Z29" s="27"/>
      <c r="AA29" s="27"/>
    </row>
    <row r="30" spans="1:27" ht="33.75" customHeight="1" outlineLevel="3">
      <c r="A30" s="36">
        <v>22</v>
      </c>
      <c r="B30" s="36" t="s">
        <v>28</v>
      </c>
      <c r="C30" s="36" t="s">
        <v>68</v>
      </c>
      <c r="D30" s="36">
        <v>12001097</v>
      </c>
      <c r="E30" s="36" t="s">
        <v>3</v>
      </c>
      <c r="F30" s="36" t="s">
        <v>3</v>
      </c>
      <c r="G30" s="37">
        <v>44145</v>
      </c>
      <c r="H30" s="37">
        <v>44145</v>
      </c>
      <c r="I30" s="38">
        <v>-96</v>
      </c>
      <c r="J30" s="39" t="s">
        <v>4</v>
      </c>
      <c r="K30" s="39" t="s">
        <v>339</v>
      </c>
      <c r="L30" s="39" t="s">
        <v>26</v>
      </c>
      <c r="M30" s="47" t="s">
        <v>340</v>
      </c>
      <c r="N30" s="26"/>
      <c r="O30" s="26"/>
      <c r="P30" s="26"/>
      <c r="Q30" s="26"/>
      <c r="R30" s="26"/>
      <c r="S30" s="26"/>
      <c r="T30" s="26"/>
      <c r="U30" s="26"/>
      <c r="V30" s="27"/>
      <c r="W30" s="27"/>
      <c r="X30" s="27"/>
      <c r="Y30" s="27"/>
      <c r="Z30" s="27"/>
      <c r="AA30" s="27"/>
    </row>
    <row r="31" spans="1:27" ht="33.75" customHeight="1" outlineLevel="3">
      <c r="A31" s="36">
        <v>23</v>
      </c>
      <c r="B31" s="36" t="s">
        <v>28</v>
      </c>
      <c r="C31" s="36" t="s">
        <v>69</v>
      </c>
      <c r="D31" s="36">
        <v>12001077</v>
      </c>
      <c r="E31" s="36" t="s">
        <v>3</v>
      </c>
      <c r="F31" s="36" t="s">
        <v>3</v>
      </c>
      <c r="G31" s="37">
        <v>44145</v>
      </c>
      <c r="H31" s="37">
        <v>44145</v>
      </c>
      <c r="I31" s="38">
        <v>-44</v>
      </c>
      <c r="J31" s="39" t="s">
        <v>4</v>
      </c>
      <c r="K31" s="39" t="s">
        <v>341</v>
      </c>
      <c r="L31" s="39" t="s">
        <v>26</v>
      </c>
      <c r="M31" s="47" t="s">
        <v>342</v>
      </c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27"/>
    </row>
    <row r="32" spans="1:27" ht="33.75" customHeight="1" outlineLevel="3">
      <c r="A32" s="36">
        <v>24</v>
      </c>
      <c r="B32" s="36" t="s">
        <v>28</v>
      </c>
      <c r="C32" s="36" t="s">
        <v>71</v>
      </c>
      <c r="D32" s="36">
        <v>12001096</v>
      </c>
      <c r="E32" s="36" t="s">
        <v>3</v>
      </c>
      <c r="F32" s="36" t="s">
        <v>3</v>
      </c>
      <c r="G32" s="37">
        <v>44145</v>
      </c>
      <c r="H32" s="37">
        <v>44145</v>
      </c>
      <c r="I32" s="38">
        <v>-94</v>
      </c>
      <c r="J32" s="39" t="s">
        <v>4</v>
      </c>
      <c r="K32" s="39" t="s">
        <v>343</v>
      </c>
      <c r="L32" s="39" t="s">
        <v>24</v>
      </c>
      <c r="M32" s="47" t="s">
        <v>334</v>
      </c>
      <c r="N32" s="26"/>
      <c r="O32" s="26"/>
      <c r="P32" s="26"/>
      <c r="Q32" s="26"/>
      <c r="R32" s="26"/>
      <c r="S32" s="26"/>
      <c r="T32" s="26"/>
      <c r="U32" s="26"/>
      <c r="V32" s="27"/>
      <c r="W32" s="27"/>
      <c r="X32" s="27"/>
      <c r="Y32" s="27"/>
      <c r="Z32" s="27"/>
      <c r="AA32" s="27"/>
    </row>
    <row r="33" spans="1:27" ht="33.75" customHeight="1" outlineLevel="3">
      <c r="A33" s="36">
        <v>25</v>
      </c>
      <c r="B33" s="36" t="s">
        <v>28</v>
      </c>
      <c r="C33" s="36" t="s">
        <v>72</v>
      </c>
      <c r="D33" s="36">
        <v>12001252</v>
      </c>
      <c r="E33" s="36" t="s">
        <v>3</v>
      </c>
      <c r="F33" s="36" t="s">
        <v>3</v>
      </c>
      <c r="G33" s="37">
        <v>44161</v>
      </c>
      <c r="H33" s="37">
        <v>44161</v>
      </c>
      <c r="I33" s="38">
        <v>-92</v>
      </c>
      <c r="J33" s="39" t="s">
        <v>4</v>
      </c>
      <c r="K33" s="39" t="s">
        <v>343</v>
      </c>
      <c r="L33" s="39" t="s">
        <v>24</v>
      </c>
      <c r="M33" s="47" t="s">
        <v>334</v>
      </c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7"/>
    </row>
    <row r="34" spans="1:27" ht="33.75" customHeight="1" outlineLevel="3">
      <c r="A34" s="36">
        <v>26</v>
      </c>
      <c r="B34" s="36" t="s">
        <v>28</v>
      </c>
      <c r="C34" s="36" t="s">
        <v>47</v>
      </c>
      <c r="D34" s="36">
        <v>12000831</v>
      </c>
      <c r="E34" s="36" t="s">
        <v>3</v>
      </c>
      <c r="F34" s="36" t="s">
        <v>3</v>
      </c>
      <c r="G34" s="37">
        <v>43670</v>
      </c>
      <c r="H34" s="37">
        <v>43952</v>
      </c>
      <c r="I34" s="38">
        <v>-44</v>
      </c>
      <c r="J34" s="39" t="s">
        <v>48</v>
      </c>
      <c r="K34" s="39" t="s">
        <v>344</v>
      </c>
      <c r="L34" s="39" t="s">
        <v>26</v>
      </c>
      <c r="M34" s="47" t="s">
        <v>345</v>
      </c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7"/>
      <c r="Y34" s="27"/>
      <c r="Z34" s="27"/>
      <c r="AA34" s="27"/>
    </row>
    <row r="35" spans="1:27" ht="33.75" customHeight="1" outlineLevel="3">
      <c r="A35" s="36">
        <v>27</v>
      </c>
      <c r="B35" s="36" t="s">
        <v>28</v>
      </c>
      <c r="C35" s="36" t="s">
        <v>42</v>
      </c>
      <c r="D35" s="36">
        <v>12000704</v>
      </c>
      <c r="E35" s="36" t="s">
        <v>3</v>
      </c>
      <c r="F35" s="36" t="s">
        <v>3</v>
      </c>
      <c r="G35" s="37">
        <v>43662</v>
      </c>
      <c r="H35" s="37">
        <v>43952</v>
      </c>
      <c r="I35" s="38">
        <v>-68</v>
      </c>
      <c r="J35" s="39" t="s">
        <v>43</v>
      </c>
      <c r="K35" s="39" t="s">
        <v>346</v>
      </c>
      <c r="L35" s="39" t="s">
        <v>15</v>
      </c>
      <c r="M35" s="47" t="s">
        <v>334</v>
      </c>
      <c r="N35" s="26"/>
      <c r="O35" s="26"/>
      <c r="P35" s="26"/>
      <c r="Q35" s="26"/>
      <c r="R35" s="26"/>
      <c r="S35" s="26"/>
      <c r="T35" s="26"/>
      <c r="U35" s="26"/>
      <c r="V35" s="27"/>
      <c r="W35" s="27"/>
      <c r="X35" s="27"/>
      <c r="Y35" s="27"/>
      <c r="Z35" s="27"/>
      <c r="AA35" s="27"/>
    </row>
    <row r="36" spans="1:27" ht="33.75" customHeight="1" outlineLevel="3">
      <c r="A36" s="36">
        <v>28</v>
      </c>
      <c r="B36" s="36" t="s">
        <v>28</v>
      </c>
      <c r="C36" s="36" t="s">
        <v>51</v>
      </c>
      <c r="D36" s="36">
        <v>12001287</v>
      </c>
      <c r="E36" s="36" t="s">
        <v>3</v>
      </c>
      <c r="F36" s="36" t="s">
        <v>3</v>
      </c>
      <c r="G36" s="37">
        <v>43768</v>
      </c>
      <c r="H36" s="37">
        <v>43952</v>
      </c>
      <c r="I36" s="38">
        <v>-132</v>
      </c>
      <c r="J36" s="39" t="s">
        <v>43</v>
      </c>
      <c r="K36" s="39" t="s">
        <v>346</v>
      </c>
      <c r="L36" s="39" t="s">
        <v>15</v>
      </c>
      <c r="M36" s="47" t="s">
        <v>334</v>
      </c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7"/>
    </row>
    <row r="37" spans="1:27" ht="33.75" customHeight="1" outlineLevel="3">
      <c r="A37" s="36">
        <v>29</v>
      </c>
      <c r="B37" s="36" t="s">
        <v>28</v>
      </c>
      <c r="C37" s="36" t="s">
        <v>58</v>
      </c>
      <c r="D37" s="36">
        <v>12001943</v>
      </c>
      <c r="E37" s="36" t="s">
        <v>3</v>
      </c>
      <c r="F37" s="36" t="s">
        <v>3</v>
      </c>
      <c r="G37" s="37">
        <v>43805</v>
      </c>
      <c r="H37" s="37">
        <v>43952</v>
      </c>
      <c r="I37" s="38">
        <v>-130</v>
      </c>
      <c r="J37" s="39" t="s">
        <v>43</v>
      </c>
      <c r="K37" s="39" t="s">
        <v>346</v>
      </c>
      <c r="L37" s="39" t="s">
        <v>15</v>
      </c>
      <c r="M37" s="47" t="s">
        <v>334</v>
      </c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7"/>
    </row>
    <row r="38" spans="1:27" ht="33.75" customHeight="1" outlineLevel="3">
      <c r="A38" s="36">
        <v>30</v>
      </c>
      <c r="B38" s="36" t="s">
        <v>28</v>
      </c>
      <c r="C38" s="36" t="s">
        <v>62</v>
      </c>
      <c r="D38" s="36">
        <v>12001381</v>
      </c>
      <c r="E38" s="36" t="s">
        <v>3</v>
      </c>
      <c r="F38" s="36" t="s">
        <v>3</v>
      </c>
      <c r="G38" s="37">
        <v>43388</v>
      </c>
      <c r="H38" s="37">
        <v>43952</v>
      </c>
      <c r="I38" s="38">
        <v>-128</v>
      </c>
      <c r="J38" s="39" t="s">
        <v>43</v>
      </c>
      <c r="K38" s="39" t="s">
        <v>346</v>
      </c>
      <c r="L38" s="39" t="s">
        <v>15</v>
      </c>
      <c r="M38" s="47" t="s">
        <v>334</v>
      </c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7"/>
    </row>
    <row r="39" spans="1:27" ht="33.75" customHeight="1" outlineLevel="3">
      <c r="A39" s="36">
        <v>31</v>
      </c>
      <c r="B39" s="36" t="s">
        <v>28</v>
      </c>
      <c r="C39" s="36" t="s">
        <v>63</v>
      </c>
      <c r="D39" s="36">
        <v>12002275</v>
      </c>
      <c r="E39" s="36" t="s">
        <v>3</v>
      </c>
      <c r="F39" s="36" t="s">
        <v>3</v>
      </c>
      <c r="G39" s="37">
        <v>43453</v>
      </c>
      <c r="H39" s="37">
        <v>43952</v>
      </c>
      <c r="I39" s="38">
        <v>-122</v>
      </c>
      <c r="J39" s="39" t="s">
        <v>43</v>
      </c>
      <c r="K39" s="39" t="s">
        <v>346</v>
      </c>
      <c r="L39" s="39" t="s">
        <v>15</v>
      </c>
      <c r="M39" s="47" t="s">
        <v>334</v>
      </c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7"/>
    </row>
    <row r="40" spans="1:27" ht="33.75" customHeight="1" outlineLevel="3">
      <c r="A40" s="36">
        <v>32</v>
      </c>
      <c r="B40" s="36" t="s">
        <v>28</v>
      </c>
      <c r="C40" s="36" t="s">
        <v>70</v>
      </c>
      <c r="D40" s="36">
        <v>12001078</v>
      </c>
      <c r="E40" s="36" t="s">
        <v>3</v>
      </c>
      <c r="F40" s="36" t="s">
        <v>3</v>
      </c>
      <c r="G40" s="37">
        <v>44145</v>
      </c>
      <c r="H40" s="37">
        <v>44145</v>
      </c>
      <c r="I40" s="38">
        <v>-96</v>
      </c>
      <c r="J40" s="39" t="s">
        <v>43</v>
      </c>
      <c r="K40" s="39" t="s">
        <v>346</v>
      </c>
      <c r="L40" s="39" t="s">
        <v>15</v>
      </c>
      <c r="M40" s="47" t="s">
        <v>334</v>
      </c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</row>
    <row r="41" spans="1:27" ht="33.75" customHeight="1" outlineLevel="3">
      <c r="A41" s="36">
        <v>33</v>
      </c>
      <c r="B41" s="36" t="s">
        <v>28</v>
      </c>
      <c r="C41" s="36" t="s">
        <v>73</v>
      </c>
      <c r="D41" s="36">
        <v>12001280</v>
      </c>
      <c r="E41" s="36" t="s">
        <v>3</v>
      </c>
      <c r="F41" s="36" t="s">
        <v>3</v>
      </c>
      <c r="G41" s="37">
        <v>44161</v>
      </c>
      <c r="H41" s="37">
        <v>44161</v>
      </c>
      <c r="I41" s="38">
        <v>-164</v>
      </c>
      <c r="J41" s="39" t="s">
        <v>43</v>
      </c>
      <c r="K41" s="39" t="s">
        <v>346</v>
      </c>
      <c r="L41" s="39" t="s">
        <v>15</v>
      </c>
      <c r="M41" s="47" t="s">
        <v>334</v>
      </c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</row>
    <row r="42" spans="1:27" ht="33.75" customHeight="1" outlineLevel="3">
      <c r="A42" s="36">
        <v>34</v>
      </c>
      <c r="B42" s="36" t="s">
        <v>28</v>
      </c>
      <c r="C42" s="36" t="s">
        <v>44</v>
      </c>
      <c r="D42" s="36">
        <v>12000786</v>
      </c>
      <c r="E42" s="36" t="s">
        <v>3</v>
      </c>
      <c r="F42" s="36" t="s">
        <v>3</v>
      </c>
      <c r="G42" s="37">
        <v>43664</v>
      </c>
      <c r="H42" s="37">
        <v>43952</v>
      </c>
      <c r="I42" s="38">
        <v>-72</v>
      </c>
      <c r="J42" s="39" t="s">
        <v>45</v>
      </c>
      <c r="K42" s="39" t="s">
        <v>347</v>
      </c>
      <c r="L42" s="39" t="s">
        <v>15</v>
      </c>
      <c r="M42" s="47" t="s">
        <v>334</v>
      </c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</row>
    <row r="43" spans="1:27" ht="33.75" customHeight="1" outlineLevel="3">
      <c r="A43" s="36">
        <v>35</v>
      </c>
      <c r="B43" s="36" t="s">
        <v>28</v>
      </c>
      <c r="C43" s="36" t="s">
        <v>52</v>
      </c>
      <c r="D43" s="36">
        <v>12001289</v>
      </c>
      <c r="E43" s="36" t="s">
        <v>3</v>
      </c>
      <c r="F43" s="36" t="s">
        <v>3</v>
      </c>
      <c r="G43" s="37">
        <v>43768</v>
      </c>
      <c r="H43" s="37">
        <v>43952</v>
      </c>
      <c r="I43" s="38">
        <v>-172</v>
      </c>
      <c r="J43" s="39" t="s">
        <v>45</v>
      </c>
      <c r="K43" s="39" t="s">
        <v>347</v>
      </c>
      <c r="L43" s="39" t="s">
        <v>15</v>
      </c>
      <c r="M43" s="47" t="s">
        <v>334</v>
      </c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</row>
    <row r="44" spans="1:27" ht="33.75" customHeight="1" outlineLevel="3">
      <c r="A44" s="36">
        <v>36</v>
      </c>
      <c r="B44" s="36" t="s">
        <v>28</v>
      </c>
      <c r="C44" s="36" t="s">
        <v>59</v>
      </c>
      <c r="D44" s="36">
        <v>12001936</v>
      </c>
      <c r="E44" s="36" t="s">
        <v>3</v>
      </c>
      <c r="F44" s="36" t="s">
        <v>3</v>
      </c>
      <c r="G44" s="37">
        <v>43808</v>
      </c>
      <c r="H44" s="37">
        <v>43952</v>
      </c>
      <c r="I44" s="38">
        <v>-140</v>
      </c>
      <c r="J44" s="39" t="s">
        <v>45</v>
      </c>
      <c r="K44" s="39" t="s">
        <v>347</v>
      </c>
      <c r="L44" s="39" t="s">
        <v>15</v>
      </c>
      <c r="M44" s="47" t="s">
        <v>334</v>
      </c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</row>
    <row r="45" spans="1:27" ht="33.75" customHeight="1" outlineLevel="3">
      <c r="A45" s="36">
        <v>37</v>
      </c>
      <c r="B45" s="36" t="s">
        <v>28</v>
      </c>
      <c r="C45" s="36" t="s">
        <v>64</v>
      </c>
      <c r="D45" s="36">
        <v>12002274</v>
      </c>
      <c r="E45" s="36" t="s">
        <v>3</v>
      </c>
      <c r="F45" s="36" t="s">
        <v>3</v>
      </c>
      <c r="G45" s="37">
        <v>43453</v>
      </c>
      <c r="H45" s="37">
        <v>43952</v>
      </c>
      <c r="I45" s="38">
        <v>-208</v>
      </c>
      <c r="J45" s="39" t="s">
        <v>45</v>
      </c>
      <c r="K45" s="39" t="s">
        <v>347</v>
      </c>
      <c r="L45" s="39" t="s">
        <v>24</v>
      </c>
      <c r="M45" s="47" t="s">
        <v>334</v>
      </c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</row>
    <row r="46" spans="1:27" ht="33.75" customHeight="1" outlineLevel="3">
      <c r="A46" s="36">
        <v>38</v>
      </c>
      <c r="B46" s="36" t="s">
        <v>28</v>
      </c>
      <c r="C46" s="36" t="s">
        <v>30</v>
      </c>
      <c r="D46" s="36">
        <v>12001514</v>
      </c>
      <c r="E46" s="36" t="s">
        <v>3</v>
      </c>
      <c r="F46" s="36" t="s">
        <v>3</v>
      </c>
      <c r="G46" s="37">
        <v>43409</v>
      </c>
      <c r="H46" s="37">
        <v>43952</v>
      </c>
      <c r="I46" s="38">
        <v>-100</v>
      </c>
      <c r="J46" s="39" t="s">
        <v>31</v>
      </c>
      <c r="K46" s="39" t="s">
        <v>348</v>
      </c>
      <c r="L46" s="39" t="s">
        <v>24</v>
      </c>
      <c r="M46" s="47"/>
      <c r="N46" s="26"/>
      <c r="O46" s="26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</row>
    <row r="47" spans="1:27" ht="33.75" customHeight="1" outlineLevel="3">
      <c r="A47" s="36">
        <v>39</v>
      </c>
      <c r="B47" s="36" t="s">
        <v>28</v>
      </c>
      <c r="C47" s="36" t="s">
        <v>34</v>
      </c>
      <c r="D47" s="36">
        <v>12001639</v>
      </c>
      <c r="E47" s="36" t="s">
        <v>3</v>
      </c>
      <c r="F47" s="36" t="s">
        <v>3</v>
      </c>
      <c r="G47" s="37">
        <v>43430</v>
      </c>
      <c r="H47" s="37">
        <v>43952</v>
      </c>
      <c r="I47" s="38">
        <v>-100</v>
      </c>
      <c r="J47" s="39" t="s">
        <v>31</v>
      </c>
      <c r="K47" s="39" t="s">
        <v>348</v>
      </c>
      <c r="L47" s="39" t="s">
        <v>24</v>
      </c>
      <c r="M47" s="47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</row>
    <row r="48" spans="1:27" ht="33.75" customHeight="1" outlineLevel="3">
      <c r="A48" s="36">
        <v>40</v>
      </c>
      <c r="B48" s="36" t="s">
        <v>28</v>
      </c>
      <c r="C48" s="36" t="s">
        <v>32</v>
      </c>
      <c r="D48" s="36">
        <v>12001518</v>
      </c>
      <c r="E48" s="36" t="s">
        <v>3</v>
      </c>
      <c r="F48" s="36" t="s">
        <v>3</v>
      </c>
      <c r="G48" s="37">
        <v>43409</v>
      </c>
      <c r="H48" s="37">
        <v>43952</v>
      </c>
      <c r="I48" s="38">
        <v>-100</v>
      </c>
      <c r="J48" s="39" t="s">
        <v>33</v>
      </c>
      <c r="K48" s="39" t="s">
        <v>349</v>
      </c>
      <c r="L48" s="39" t="s">
        <v>26</v>
      </c>
      <c r="M48" s="47"/>
      <c r="N48" s="26"/>
      <c r="O48" s="26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</row>
    <row r="49" spans="1:27" ht="33.75" customHeight="1" outlineLevel="3">
      <c r="A49" s="36">
        <v>41</v>
      </c>
      <c r="B49" s="36" t="s">
        <v>28</v>
      </c>
      <c r="C49" s="36" t="s">
        <v>49</v>
      </c>
      <c r="D49" s="36">
        <v>12000871</v>
      </c>
      <c r="E49" s="36" t="s">
        <v>3</v>
      </c>
      <c r="F49" s="36" t="s">
        <v>3</v>
      </c>
      <c r="G49" s="37">
        <v>43679</v>
      </c>
      <c r="H49" s="37">
        <v>43952</v>
      </c>
      <c r="I49" s="38">
        <v>-54</v>
      </c>
      <c r="J49" s="39" t="s">
        <v>50</v>
      </c>
      <c r="K49" s="50" t="s">
        <v>350</v>
      </c>
      <c r="L49" s="39" t="s">
        <v>26</v>
      </c>
      <c r="M49" s="47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</row>
    <row r="50" spans="1:27" ht="33.75" customHeight="1" outlineLevel="3">
      <c r="A50" s="36">
        <v>42</v>
      </c>
      <c r="B50" s="36" t="s">
        <v>28</v>
      </c>
      <c r="C50" s="36" t="s">
        <v>54</v>
      </c>
      <c r="D50" s="36">
        <v>12001385</v>
      </c>
      <c r="E50" s="36" t="s">
        <v>3</v>
      </c>
      <c r="F50" s="36" t="s">
        <v>3</v>
      </c>
      <c r="G50" s="37">
        <v>43787</v>
      </c>
      <c r="H50" s="37">
        <v>43952</v>
      </c>
      <c r="I50" s="38">
        <v>-64</v>
      </c>
      <c r="J50" s="39" t="s">
        <v>50</v>
      </c>
      <c r="K50" s="50" t="s">
        <v>350</v>
      </c>
      <c r="L50" s="39" t="s">
        <v>26</v>
      </c>
      <c r="M50" s="47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</row>
    <row r="51" spans="1:27" ht="33.75" customHeight="1" outlineLevel="3">
      <c r="A51" s="36">
        <v>43</v>
      </c>
      <c r="B51" s="36" t="s">
        <v>28</v>
      </c>
      <c r="C51" s="36" t="s">
        <v>61</v>
      </c>
      <c r="D51" s="36">
        <v>12000124</v>
      </c>
      <c r="E51" s="36" t="s">
        <v>3</v>
      </c>
      <c r="F51" s="36" t="s">
        <v>3</v>
      </c>
      <c r="G51" s="37">
        <v>43544</v>
      </c>
      <c r="H51" s="37">
        <v>43952</v>
      </c>
      <c r="I51" s="38">
        <v>-70</v>
      </c>
      <c r="J51" s="39" t="s">
        <v>50</v>
      </c>
      <c r="K51" s="50" t="s">
        <v>350</v>
      </c>
      <c r="L51" s="39" t="s">
        <v>26</v>
      </c>
      <c r="M51" s="47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</row>
    <row r="52" spans="1:27" ht="33.75" customHeight="1" outlineLevel="3">
      <c r="A52" s="36">
        <v>44</v>
      </c>
      <c r="B52" s="36" t="s">
        <v>28</v>
      </c>
      <c r="C52" s="36" t="s">
        <v>65</v>
      </c>
      <c r="D52" s="36">
        <v>12000581</v>
      </c>
      <c r="E52" s="36" t="s">
        <v>3</v>
      </c>
      <c r="F52" s="36" t="s">
        <v>3</v>
      </c>
      <c r="G52" s="37">
        <v>43636</v>
      </c>
      <c r="H52" s="37">
        <v>43952</v>
      </c>
      <c r="I52" s="38">
        <v>-26</v>
      </c>
      <c r="J52" s="39" t="s">
        <v>50</v>
      </c>
      <c r="K52" s="50" t="s">
        <v>350</v>
      </c>
      <c r="L52" s="39" t="s">
        <v>26</v>
      </c>
      <c r="M52" s="47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</row>
    <row r="53" spans="1:27" ht="18" customHeight="1" outlineLevel="3">
      <c r="A53" s="184"/>
      <c r="B53" s="185" t="s">
        <v>28</v>
      </c>
      <c r="C53" s="185" t="s">
        <v>6</v>
      </c>
      <c r="D53" s="186"/>
      <c r="E53" s="186"/>
      <c r="F53" s="185" t="s">
        <v>6</v>
      </c>
      <c r="G53" s="187"/>
      <c r="H53" s="187"/>
      <c r="I53" s="188">
        <f>SUM(I14:I52)</f>
        <v>-3792</v>
      </c>
      <c r="J53" s="189"/>
      <c r="K53" s="189"/>
      <c r="L53" s="190" t="s">
        <v>6</v>
      </c>
      <c r="M53" s="35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</row>
    <row r="54" spans="1:27" s="19" customFormat="1" ht="33.75" customHeight="1" outlineLevel="3">
      <c r="A54" s="28">
        <v>45</v>
      </c>
      <c r="B54" s="191" t="s">
        <v>74</v>
      </c>
      <c r="C54" s="191" t="s">
        <v>75</v>
      </c>
      <c r="D54" s="191">
        <v>12000016</v>
      </c>
      <c r="E54" s="191" t="s">
        <v>76</v>
      </c>
      <c r="F54" s="191" t="s">
        <v>3</v>
      </c>
      <c r="G54" s="193">
        <v>43507</v>
      </c>
      <c r="H54" s="193">
        <v>43507</v>
      </c>
      <c r="I54" s="38">
        <v>-82.5</v>
      </c>
      <c r="J54" s="192" t="s">
        <v>4</v>
      </c>
      <c r="K54" s="192" t="s">
        <v>351</v>
      </c>
      <c r="L54" s="192" t="s">
        <v>24</v>
      </c>
      <c r="M54" s="31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4"/>
    </row>
    <row r="55" spans="1:27" ht="18" customHeight="1" outlineLevel="3">
      <c r="A55" s="51"/>
      <c r="B55" s="21" t="str">
        <f>+B54</f>
        <v>36021011</v>
      </c>
      <c r="C55" s="21"/>
      <c r="D55" s="20"/>
      <c r="E55" s="20"/>
      <c r="F55" s="21"/>
      <c r="G55" s="22"/>
      <c r="H55" s="22"/>
      <c r="I55" s="23">
        <f>+I54</f>
        <v>-82.5</v>
      </c>
      <c r="J55" s="42"/>
      <c r="K55" s="42"/>
      <c r="L55" s="24"/>
      <c r="M55" s="57"/>
      <c r="N55" s="26"/>
      <c r="O55" s="26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</row>
    <row r="56" spans="1:27" ht="33.75" customHeight="1" outlineLevel="3">
      <c r="A56" s="36">
        <v>46</v>
      </c>
      <c r="B56" s="36" t="s">
        <v>77</v>
      </c>
      <c r="C56" s="36" t="s">
        <v>78</v>
      </c>
      <c r="D56" s="36">
        <v>12000096</v>
      </c>
      <c r="E56" s="36" t="s">
        <v>76</v>
      </c>
      <c r="F56" s="36" t="s">
        <v>3</v>
      </c>
      <c r="G56" s="37">
        <v>44314</v>
      </c>
      <c r="H56" s="37">
        <v>44314</v>
      </c>
      <c r="I56" s="38">
        <v>-305.8</v>
      </c>
      <c r="J56" s="39" t="s">
        <v>4</v>
      </c>
      <c r="K56" s="39" t="s">
        <v>464</v>
      </c>
      <c r="L56" s="39" t="s">
        <v>79</v>
      </c>
      <c r="M56" s="39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</row>
    <row r="57" spans="1:27" ht="18" customHeight="1" outlineLevel="3">
      <c r="A57" s="51"/>
      <c r="B57" s="21" t="s">
        <v>74</v>
      </c>
      <c r="C57" s="21" t="s">
        <v>6</v>
      </c>
      <c r="D57" s="20"/>
      <c r="E57" s="20"/>
      <c r="F57" s="21" t="s">
        <v>6</v>
      </c>
      <c r="G57" s="22"/>
      <c r="H57" s="22"/>
      <c r="I57" s="23">
        <f>SUM(I56:I56)</f>
        <v>-305.8</v>
      </c>
      <c r="J57" s="24"/>
      <c r="K57" s="42"/>
      <c r="L57" s="24" t="s">
        <v>6</v>
      </c>
      <c r="M57" s="57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</row>
    <row r="58" spans="1:27" s="19" customFormat="1" ht="33.75" customHeight="1" outlineLevel="3">
      <c r="A58" s="28">
        <v>47</v>
      </c>
      <c r="B58" s="28" t="s">
        <v>90</v>
      </c>
      <c r="C58" s="28" t="s">
        <v>91</v>
      </c>
      <c r="D58" s="28">
        <v>12002957</v>
      </c>
      <c r="E58" s="28" t="s">
        <v>80</v>
      </c>
      <c r="F58" s="28" t="s">
        <v>3</v>
      </c>
      <c r="G58" s="29">
        <v>44314</v>
      </c>
      <c r="H58" s="29">
        <v>44314</v>
      </c>
      <c r="I58" s="30">
        <v>-51</v>
      </c>
      <c r="J58" s="31" t="s">
        <v>92</v>
      </c>
      <c r="K58" s="44" t="s">
        <v>465</v>
      </c>
      <c r="L58" s="44" t="s">
        <v>79</v>
      </c>
      <c r="M58" s="31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4"/>
      <c r="Z58" s="34"/>
      <c r="AA58" s="34"/>
    </row>
    <row r="59" spans="1:27" ht="18" customHeight="1" outlineLevel="3">
      <c r="A59" s="51"/>
      <c r="B59" s="21" t="str">
        <f>+B58</f>
        <v>41500101</v>
      </c>
      <c r="C59" s="21"/>
      <c r="D59" s="20"/>
      <c r="E59" s="20"/>
      <c r="F59" s="21"/>
      <c r="G59" s="22"/>
      <c r="H59" s="22"/>
      <c r="I59" s="23">
        <f>+I58</f>
        <v>-51</v>
      </c>
      <c r="J59" s="24"/>
      <c r="K59" s="42"/>
      <c r="L59" s="24"/>
      <c r="M59" s="57"/>
      <c r="N59" s="26"/>
      <c r="O59" s="26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</row>
    <row r="60" spans="1:27" s="19" customFormat="1" ht="33.75" customHeight="1" outlineLevel="3">
      <c r="A60" s="28">
        <v>48</v>
      </c>
      <c r="B60" s="28" t="s">
        <v>85</v>
      </c>
      <c r="C60" s="28" t="s">
        <v>86</v>
      </c>
      <c r="D60" s="28">
        <v>12000639</v>
      </c>
      <c r="E60" s="28" t="s">
        <v>80</v>
      </c>
      <c r="F60" s="28" t="s">
        <v>3</v>
      </c>
      <c r="G60" s="29">
        <v>44305</v>
      </c>
      <c r="H60" s="29">
        <v>44305</v>
      </c>
      <c r="I60" s="54">
        <v>-30</v>
      </c>
      <c r="J60" s="31" t="s">
        <v>87</v>
      </c>
      <c r="K60" s="44" t="s">
        <v>352</v>
      </c>
      <c r="L60" s="44" t="s">
        <v>79</v>
      </c>
      <c r="M60" s="45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  <c r="AA60" s="34"/>
    </row>
    <row r="61" spans="1:27" ht="18" customHeight="1" outlineLevel="3">
      <c r="A61" s="51"/>
      <c r="B61" s="21" t="str">
        <f>+B60</f>
        <v>41500301</v>
      </c>
      <c r="C61" s="21"/>
      <c r="D61" s="20"/>
      <c r="E61" s="20"/>
      <c r="F61" s="21"/>
      <c r="G61" s="22"/>
      <c r="H61" s="22"/>
      <c r="I61" s="55">
        <f>+I60</f>
        <v>-30</v>
      </c>
      <c r="J61" s="24"/>
      <c r="K61" s="42"/>
      <c r="L61" s="24"/>
      <c r="M61" s="43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</row>
    <row r="62" spans="1:27" s="19" customFormat="1" ht="33.75" customHeight="1" outlineLevel="3">
      <c r="A62" s="28">
        <v>49</v>
      </c>
      <c r="B62" s="28" t="s">
        <v>88</v>
      </c>
      <c r="C62" s="28" t="s">
        <v>89</v>
      </c>
      <c r="D62" s="28">
        <v>12001064</v>
      </c>
      <c r="E62" s="28" t="s">
        <v>80</v>
      </c>
      <c r="F62" s="28" t="s">
        <v>3</v>
      </c>
      <c r="G62" s="29">
        <v>44314</v>
      </c>
      <c r="H62" s="29">
        <v>44314</v>
      </c>
      <c r="I62" s="54">
        <v>-1120.3900000000001</v>
      </c>
      <c r="J62" s="31" t="s">
        <v>4</v>
      </c>
      <c r="K62" s="44" t="s">
        <v>466</v>
      </c>
      <c r="L62" s="44" t="s">
        <v>26</v>
      </c>
      <c r="M62" s="45"/>
      <c r="N62" s="33"/>
      <c r="O62" s="33"/>
      <c r="P62" s="33"/>
      <c r="Q62" s="33"/>
      <c r="R62" s="33"/>
      <c r="S62" s="33"/>
      <c r="T62" s="33"/>
      <c r="U62" s="33"/>
      <c r="V62" s="34"/>
      <c r="W62" s="34"/>
      <c r="X62" s="34"/>
      <c r="Y62" s="34"/>
      <c r="Z62" s="34"/>
      <c r="AA62" s="34"/>
    </row>
    <row r="63" spans="1:27" ht="18" customHeight="1" outlineLevel="3">
      <c r="A63" s="51"/>
      <c r="B63" s="21" t="str">
        <f>+B62</f>
        <v>41500601</v>
      </c>
      <c r="C63" s="21"/>
      <c r="D63" s="20"/>
      <c r="E63" s="20"/>
      <c r="F63" s="21"/>
      <c r="G63" s="22"/>
      <c r="H63" s="22"/>
      <c r="I63" s="55">
        <f>+I62</f>
        <v>-1120.3900000000001</v>
      </c>
      <c r="J63" s="24"/>
      <c r="K63" s="42"/>
      <c r="L63" s="24"/>
      <c r="M63" s="43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</row>
    <row r="64" spans="1:27" s="19" customFormat="1" ht="33.75" customHeight="1" outlineLevel="3">
      <c r="A64" s="28">
        <v>50</v>
      </c>
      <c r="B64" s="28" t="s">
        <v>82</v>
      </c>
      <c r="C64" s="28" t="s">
        <v>83</v>
      </c>
      <c r="D64" s="28">
        <v>12000454</v>
      </c>
      <c r="E64" s="28" t="s">
        <v>80</v>
      </c>
      <c r="F64" s="28" t="s">
        <v>3</v>
      </c>
      <c r="G64" s="29">
        <v>44301</v>
      </c>
      <c r="H64" s="29">
        <v>44301</v>
      </c>
      <c r="I64" s="54">
        <v>-62.9</v>
      </c>
      <c r="J64" s="31" t="s">
        <v>84</v>
      </c>
      <c r="K64" s="44" t="s">
        <v>353</v>
      </c>
      <c r="L64" s="44" t="s">
        <v>24</v>
      </c>
      <c r="M64" s="45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4"/>
    </row>
    <row r="65" spans="1:27" ht="18" customHeight="1" outlineLevel="3">
      <c r="A65" s="51"/>
      <c r="B65" s="21" t="str">
        <f>+B64</f>
        <v>41500701</v>
      </c>
      <c r="C65" s="21"/>
      <c r="D65" s="20"/>
      <c r="E65" s="20"/>
      <c r="F65" s="21"/>
      <c r="G65" s="22"/>
      <c r="H65" s="22"/>
      <c r="I65" s="55">
        <f>SUM(I64:I64)</f>
        <v>-62.9</v>
      </c>
      <c r="J65" s="24"/>
      <c r="K65" s="42"/>
      <c r="L65" s="24"/>
      <c r="M65" s="43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</row>
    <row r="66" spans="1:27" s="19" customFormat="1" ht="33.75" customHeight="1" outlineLevel="3">
      <c r="A66" s="28">
        <v>51</v>
      </c>
      <c r="B66" s="28" t="s">
        <v>97</v>
      </c>
      <c r="C66" s="28" t="s">
        <v>98</v>
      </c>
      <c r="D66" s="28">
        <v>12000184</v>
      </c>
      <c r="E66" s="28" t="s">
        <v>95</v>
      </c>
      <c r="F66" s="28" t="s">
        <v>3</v>
      </c>
      <c r="G66" s="29">
        <v>44306</v>
      </c>
      <c r="H66" s="29">
        <v>44306</v>
      </c>
      <c r="I66" s="54">
        <v>-397.08</v>
      </c>
      <c r="J66" s="31" t="s">
        <v>4</v>
      </c>
      <c r="K66" s="44" t="s">
        <v>354</v>
      </c>
      <c r="L66" s="44" t="s">
        <v>27</v>
      </c>
      <c r="M66" s="45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  <c r="AA66" s="34"/>
    </row>
    <row r="67" spans="1:27" ht="18" customHeight="1" outlineLevel="3">
      <c r="A67" s="51"/>
      <c r="B67" s="21" t="str">
        <f>+B66</f>
        <v>42090254</v>
      </c>
      <c r="C67" s="21"/>
      <c r="D67" s="20"/>
      <c r="E67" s="20"/>
      <c r="F67" s="21"/>
      <c r="G67" s="22"/>
      <c r="H67" s="22"/>
      <c r="I67" s="55">
        <f>+I66</f>
        <v>-397.08</v>
      </c>
      <c r="J67" s="24"/>
      <c r="K67" s="42"/>
      <c r="L67" s="24"/>
      <c r="M67" s="43"/>
      <c r="N67" s="26"/>
      <c r="O67" s="26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</row>
    <row r="68" spans="1:27" s="19" customFormat="1" ht="33.75" customHeight="1" outlineLevel="3">
      <c r="A68" s="58">
        <v>52</v>
      </c>
      <c r="B68" s="58" t="s">
        <v>93</v>
      </c>
      <c r="C68" s="58" t="s">
        <v>94</v>
      </c>
      <c r="D68" s="58">
        <v>12001160</v>
      </c>
      <c r="E68" s="58" t="s">
        <v>95</v>
      </c>
      <c r="F68" s="58" t="s">
        <v>3</v>
      </c>
      <c r="G68" s="59">
        <v>44305</v>
      </c>
      <c r="H68" s="59">
        <v>44305</v>
      </c>
      <c r="I68" s="60">
        <v>-248.39</v>
      </c>
      <c r="J68" s="61" t="s">
        <v>96</v>
      </c>
      <c r="K68" s="61" t="s">
        <v>355</v>
      </c>
      <c r="L68" s="61" t="s">
        <v>26</v>
      </c>
      <c r="M68" s="53"/>
      <c r="N68" s="56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  <c r="AA68" s="34"/>
    </row>
    <row r="69" spans="1:27" ht="18" customHeight="1" outlineLevel="3">
      <c r="A69" s="62"/>
      <c r="B69" s="74" t="s">
        <v>93</v>
      </c>
      <c r="C69" s="63"/>
      <c r="D69" s="64"/>
      <c r="E69" s="64"/>
      <c r="F69" s="63"/>
      <c r="G69" s="65"/>
      <c r="H69" s="65"/>
      <c r="I69" s="194">
        <f>SUM(I68:I68)</f>
        <v>-248.39</v>
      </c>
      <c r="J69" s="67"/>
      <c r="K69" s="67"/>
      <c r="L69" s="67"/>
      <c r="M69" s="67"/>
      <c r="N69" s="48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</row>
    <row r="70" spans="1:27" s="19" customFormat="1" ht="33.75" customHeight="1" outlineLevel="3">
      <c r="A70" s="68">
        <v>53</v>
      </c>
      <c r="B70" s="69" t="s">
        <v>99</v>
      </c>
      <c r="C70" s="69" t="s">
        <v>100</v>
      </c>
      <c r="D70" s="70">
        <v>12000951</v>
      </c>
      <c r="E70" s="70" t="s">
        <v>95</v>
      </c>
      <c r="F70" s="69" t="s">
        <v>3</v>
      </c>
      <c r="G70" s="71">
        <v>44313</v>
      </c>
      <c r="H70" s="71">
        <v>44313</v>
      </c>
      <c r="I70" s="195">
        <v>-300</v>
      </c>
      <c r="J70" s="72" t="s">
        <v>101</v>
      </c>
      <c r="K70" s="72" t="s">
        <v>467</v>
      </c>
      <c r="L70" s="72" t="s">
        <v>26</v>
      </c>
      <c r="M70" s="72"/>
      <c r="N70" s="56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4"/>
      <c r="Z70" s="34"/>
      <c r="AA70" s="34"/>
    </row>
    <row r="71" spans="1:27" ht="18" customHeight="1" outlineLevel="3">
      <c r="A71" s="62"/>
      <c r="B71" s="74" t="str">
        <f>+B70</f>
        <v>42091901</v>
      </c>
      <c r="C71" s="63"/>
      <c r="D71" s="64"/>
      <c r="E71" s="64"/>
      <c r="F71" s="63"/>
      <c r="G71" s="65"/>
      <c r="H71" s="65"/>
      <c r="I71" s="194">
        <f>+I70</f>
        <v>-300</v>
      </c>
      <c r="J71" s="67"/>
      <c r="K71" s="67"/>
      <c r="L71" s="67"/>
      <c r="M71" s="67"/>
      <c r="N71" s="48"/>
      <c r="O71" s="26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</row>
    <row r="72" spans="1:27" s="19" customFormat="1" ht="33.75" customHeight="1" outlineLevel="3">
      <c r="A72" s="68">
        <v>54</v>
      </c>
      <c r="B72" s="69" t="s">
        <v>102</v>
      </c>
      <c r="C72" s="69" t="s">
        <v>103</v>
      </c>
      <c r="D72" s="70">
        <v>12003141</v>
      </c>
      <c r="E72" s="70" t="s">
        <v>95</v>
      </c>
      <c r="F72" s="69" t="s">
        <v>3</v>
      </c>
      <c r="G72" s="71">
        <v>44314</v>
      </c>
      <c r="H72" s="71">
        <v>44314</v>
      </c>
      <c r="I72" s="195">
        <v>-470</v>
      </c>
      <c r="J72" s="72" t="s">
        <v>104</v>
      </c>
      <c r="K72" s="72" t="s">
        <v>468</v>
      </c>
      <c r="L72" s="72" t="s">
        <v>25</v>
      </c>
      <c r="M72" s="72"/>
      <c r="N72" s="56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4"/>
      <c r="Z72" s="34"/>
      <c r="AA72" s="34"/>
    </row>
    <row r="73" spans="1:27" ht="18" customHeight="1" outlineLevel="3">
      <c r="A73" s="62"/>
      <c r="B73" s="74" t="str">
        <f>+B72</f>
        <v>42093101</v>
      </c>
      <c r="C73" s="63"/>
      <c r="D73" s="64"/>
      <c r="E73" s="64"/>
      <c r="F73" s="63"/>
      <c r="G73" s="65"/>
      <c r="H73" s="65"/>
      <c r="I73" s="194">
        <f>+I72</f>
        <v>-470</v>
      </c>
      <c r="J73" s="67"/>
      <c r="K73" s="67"/>
      <c r="L73" s="67"/>
      <c r="M73" s="67"/>
      <c r="N73" s="48"/>
      <c r="O73" s="26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</row>
    <row r="74" spans="1:27" s="19" customFormat="1" ht="33.75" customHeight="1" outlineLevel="3">
      <c r="A74" s="68">
        <v>55</v>
      </c>
      <c r="B74" s="69" t="s">
        <v>107</v>
      </c>
      <c r="C74" s="69" t="s">
        <v>108</v>
      </c>
      <c r="D74" s="70">
        <v>12000227</v>
      </c>
      <c r="E74" s="70" t="s">
        <v>109</v>
      </c>
      <c r="F74" s="69" t="s">
        <v>3</v>
      </c>
      <c r="G74" s="71">
        <v>44306</v>
      </c>
      <c r="H74" s="71">
        <v>44306</v>
      </c>
      <c r="I74" s="73">
        <v>-400</v>
      </c>
      <c r="J74" s="72" t="s">
        <v>110</v>
      </c>
      <c r="K74" s="72" t="s">
        <v>356</v>
      </c>
      <c r="L74" s="72" t="s">
        <v>24</v>
      </c>
      <c r="M74" s="72"/>
      <c r="N74" s="56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4"/>
      <c r="Z74" s="34"/>
      <c r="AA74" s="34"/>
    </row>
    <row r="75" spans="1:27" ht="18" customHeight="1" outlineLevel="3">
      <c r="A75" s="75"/>
      <c r="B75" s="76" t="str">
        <f>+B74</f>
        <v>47051081</v>
      </c>
      <c r="C75" s="77"/>
      <c r="D75" s="78"/>
      <c r="E75" s="78"/>
      <c r="F75" s="77"/>
      <c r="G75" s="79"/>
      <c r="H75" s="79"/>
      <c r="I75" s="80">
        <f>+I74</f>
        <v>-400</v>
      </c>
      <c r="J75" s="81"/>
      <c r="K75" s="81"/>
      <c r="L75" s="81"/>
      <c r="M75" s="81"/>
      <c r="N75" s="48"/>
      <c r="O75" s="26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</row>
    <row r="76" spans="1:27" s="84" customFormat="1" ht="33.75" customHeight="1" outlineLevel="3">
      <c r="A76" s="28">
        <v>56</v>
      </c>
      <c r="B76" s="28" t="s">
        <v>114</v>
      </c>
      <c r="C76" s="28" t="s">
        <v>115</v>
      </c>
      <c r="D76" s="28">
        <v>12000117</v>
      </c>
      <c r="E76" s="28" t="s">
        <v>113</v>
      </c>
      <c r="F76" s="28" t="s">
        <v>3</v>
      </c>
      <c r="G76" s="29">
        <v>44307</v>
      </c>
      <c r="H76" s="29">
        <v>44307</v>
      </c>
      <c r="I76" s="30">
        <v>-300</v>
      </c>
      <c r="J76" s="31" t="s">
        <v>4</v>
      </c>
      <c r="K76" s="31" t="s">
        <v>357</v>
      </c>
      <c r="L76" s="31" t="s">
        <v>79</v>
      </c>
      <c r="M76" s="31"/>
      <c r="N76" s="53"/>
      <c r="O76" s="82"/>
      <c r="P76" s="82"/>
      <c r="Q76" s="82"/>
      <c r="R76" s="82"/>
      <c r="S76" s="82"/>
      <c r="T76" s="82"/>
      <c r="U76" s="82"/>
      <c r="V76" s="83"/>
      <c r="W76" s="83"/>
      <c r="X76" s="83"/>
      <c r="Y76" s="83"/>
      <c r="Z76" s="83"/>
      <c r="AA76" s="83"/>
    </row>
    <row r="77" spans="1:27" s="84" customFormat="1" ht="33.75" customHeight="1" outlineLevel="3">
      <c r="A77" s="28">
        <v>57</v>
      </c>
      <c r="B77" s="28" t="s">
        <v>114</v>
      </c>
      <c r="C77" s="28" t="s">
        <v>116</v>
      </c>
      <c r="D77" s="28">
        <v>12000133</v>
      </c>
      <c r="E77" s="28" t="s">
        <v>113</v>
      </c>
      <c r="F77" s="28" t="s">
        <v>3</v>
      </c>
      <c r="G77" s="29">
        <v>44307</v>
      </c>
      <c r="H77" s="29">
        <v>44307</v>
      </c>
      <c r="I77" s="30">
        <v>-600</v>
      </c>
      <c r="J77" s="31" t="s">
        <v>4</v>
      </c>
      <c r="K77" s="31" t="s">
        <v>358</v>
      </c>
      <c r="L77" s="31" t="s">
        <v>26</v>
      </c>
      <c r="M77" s="31"/>
      <c r="N77" s="53"/>
      <c r="O77" s="82"/>
      <c r="P77" s="82"/>
      <c r="Q77" s="82"/>
      <c r="R77" s="82"/>
      <c r="S77" s="82"/>
      <c r="T77" s="82"/>
      <c r="U77" s="82"/>
      <c r="V77" s="83"/>
      <c r="W77" s="83"/>
      <c r="X77" s="83"/>
      <c r="Y77" s="83"/>
      <c r="Z77" s="83"/>
      <c r="AA77" s="83"/>
    </row>
    <row r="78" spans="1:27" s="84" customFormat="1" ht="33.75" customHeight="1" outlineLevel="3">
      <c r="A78" s="28">
        <v>58</v>
      </c>
      <c r="B78" s="28" t="s">
        <v>114</v>
      </c>
      <c r="C78" s="28" t="s">
        <v>117</v>
      </c>
      <c r="D78" s="28">
        <v>12000129</v>
      </c>
      <c r="E78" s="28" t="s">
        <v>113</v>
      </c>
      <c r="F78" s="28" t="s">
        <v>3</v>
      </c>
      <c r="G78" s="29">
        <v>44307</v>
      </c>
      <c r="H78" s="29">
        <v>44307</v>
      </c>
      <c r="I78" s="30">
        <v>-600</v>
      </c>
      <c r="J78" s="31" t="s">
        <v>4</v>
      </c>
      <c r="K78" s="31" t="s">
        <v>359</v>
      </c>
      <c r="L78" s="31" t="s">
        <v>79</v>
      </c>
      <c r="M78" s="31"/>
      <c r="N78" s="53"/>
      <c r="O78" s="82"/>
      <c r="P78" s="82"/>
      <c r="Q78" s="82"/>
      <c r="R78" s="82"/>
      <c r="S78" s="82"/>
      <c r="T78" s="82"/>
      <c r="U78" s="82"/>
      <c r="V78" s="83"/>
      <c r="W78" s="83"/>
      <c r="X78" s="83"/>
      <c r="Y78" s="83"/>
      <c r="Z78" s="83"/>
      <c r="AA78" s="83"/>
    </row>
    <row r="79" spans="1:27" s="84" customFormat="1" ht="18" customHeight="1" outlineLevel="3">
      <c r="A79" s="85"/>
      <c r="B79" s="86" t="str">
        <f>+B78</f>
        <v>48205010</v>
      </c>
      <c r="C79" s="85"/>
      <c r="D79" s="85"/>
      <c r="E79" s="85"/>
      <c r="F79" s="85"/>
      <c r="G79" s="87"/>
      <c r="H79" s="87"/>
      <c r="I79" s="88">
        <f>SUM(I76:I78)</f>
        <v>-1500</v>
      </c>
      <c r="J79" s="89"/>
      <c r="K79" s="89"/>
      <c r="L79" s="89"/>
      <c r="M79" s="89"/>
      <c r="N79" s="53"/>
      <c r="O79" s="82"/>
      <c r="P79" s="82"/>
      <c r="Q79" s="82"/>
      <c r="R79" s="82"/>
      <c r="S79" s="82"/>
      <c r="T79" s="82"/>
      <c r="U79" s="82"/>
      <c r="V79" s="83"/>
      <c r="W79" s="83"/>
      <c r="X79" s="83"/>
      <c r="Y79" s="83"/>
      <c r="Z79" s="83"/>
      <c r="AA79" s="83"/>
    </row>
    <row r="80" spans="1:27" ht="33.75" customHeight="1" outlineLevel="3">
      <c r="A80" s="90">
        <v>59</v>
      </c>
      <c r="B80" s="91" t="s">
        <v>111</v>
      </c>
      <c r="C80" s="92" t="s">
        <v>112</v>
      </c>
      <c r="D80" s="92">
        <v>12000004</v>
      </c>
      <c r="E80" s="92" t="s">
        <v>113</v>
      </c>
      <c r="F80" s="92" t="s">
        <v>3</v>
      </c>
      <c r="G80" s="93">
        <v>43507</v>
      </c>
      <c r="H80" s="93">
        <v>43507</v>
      </c>
      <c r="I80" s="94">
        <v>-2110</v>
      </c>
      <c r="J80" s="95" t="s">
        <v>4</v>
      </c>
      <c r="K80" s="95" t="s">
        <v>360</v>
      </c>
      <c r="L80" s="95" t="s">
        <v>24</v>
      </c>
      <c r="M80" s="95" t="s">
        <v>361</v>
      </c>
      <c r="N80" s="26"/>
      <c r="O80" s="26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</row>
    <row r="81" spans="1:27" ht="18" customHeight="1" outlineLevel="3">
      <c r="A81" s="20"/>
      <c r="B81" s="96" t="s">
        <v>111</v>
      </c>
      <c r="C81" s="97" t="s">
        <v>6</v>
      </c>
      <c r="D81" s="75"/>
      <c r="E81" s="75"/>
      <c r="F81" s="97" t="s">
        <v>6</v>
      </c>
      <c r="G81" s="98"/>
      <c r="H81" s="98"/>
      <c r="I81" s="99">
        <f>SUM(I80)</f>
        <v>-2110</v>
      </c>
      <c r="J81" s="100" t="s">
        <v>6</v>
      </c>
      <c r="K81" s="100"/>
      <c r="L81" s="101" t="s">
        <v>6</v>
      </c>
      <c r="M81" s="102"/>
      <c r="N81" s="26"/>
      <c r="O81" s="26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</row>
    <row r="82" spans="1:27" s="19" customFormat="1" ht="33.75" customHeight="1" outlineLevel="3">
      <c r="A82" s="28">
        <v>60</v>
      </c>
      <c r="B82" s="28" t="s">
        <v>120</v>
      </c>
      <c r="C82" s="28" t="s">
        <v>181</v>
      </c>
      <c r="D82" s="28">
        <v>12000138</v>
      </c>
      <c r="E82" s="28" t="s">
        <v>119</v>
      </c>
      <c r="F82" s="28" t="s">
        <v>3</v>
      </c>
      <c r="G82" s="29">
        <v>44264</v>
      </c>
      <c r="H82" s="29">
        <v>44264</v>
      </c>
      <c r="I82" s="30">
        <v>-300</v>
      </c>
      <c r="J82" s="31" t="s">
        <v>182</v>
      </c>
      <c r="K82" s="31" t="s">
        <v>362</v>
      </c>
      <c r="L82" s="31" t="s">
        <v>140</v>
      </c>
      <c r="M82" s="31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4"/>
      <c r="Z82" s="34"/>
      <c r="AA82" s="34"/>
    </row>
    <row r="83" spans="1:27" ht="18" customHeight="1" outlineLevel="3">
      <c r="A83" s="63"/>
      <c r="B83" s="103" t="s">
        <v>120</v>
      </c>
      <c r="C83" s="74"/>
      <c r="D83" s="63"/>
      <c r="E83" s="63"/>
      <c r="F83" s="74"/>
      <c r="G83" s="104"/>
      <c r="H83" s="104"/>
      <c r="I83" s="66">
        <f>SUM(I82:I82)</f>
        <v>-300</v>
      </c>
      <c r="J83" s="105"/>
      <c r="K83" s="105"/>
      <c r="L83" s="105"/>
      <c r="M83" s="67"/>
      <c r="N83" s="26"/>
      <c r="O83" s="26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</row>
    <row r="84" spans="1:27" ht="33.75" customHeight="1" outlineLevel="3">
      <c r="A84" s="106">
        <v>61</v>
      </c>
      <c r="B84" s="106" t="s">
        <v>216</v>
      </c>
      <c r="C84" s="106" t="s">
        <v>217</v>
      </c>
      <c r="D84" s="106">
        <v>12000227</v>
      </c>
      <c r="E84" s="106" t="s">
        <v>119</v>
      </c>
      <c r="F84" s="106" t="s">
        <v>3</v>
      </c>
      <c r="G84" s="107">
        <v>43608</v>
      </c>
      <c r="H84" s="107">
        <v>43608</v>
      </c>
      <c r="I84" s="108">
        <v>-400</v>
      </c>
      <c r="J84" s="109" t="s">
        <v>218</v>
      </c>
      <c r="K84" s="110" t="s">
        <v>363</v>
      </c>
      <c r="L84" s="109" t="s">
        <v>11</v>
      </c>
      <c r="M84" s="111" t="s">
        <v>364</v>
      </c>
      <c r="N84" s="26"/>
      <c r="O84" s="26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</row>
    <row r="85" spans="1:27" ht="18" customHeight="1" outlineLevel="3">
      <c r="A85" s="112"/>
      <c r="B85" s="113" t="s">
        <v>216</v>
      </c>
      <c r="C85" s="113" t="s">
        <v>6</v>
      </c>
      <c r="D85" s="62"/>
      <c r="E85" s="62"/>
      <c r="F85" s="113" t="s">
        <v>6</v>
      </c>
      <c r="G85" s="114"/>
      <c r="H85" s="114"/>
      <c r="I85" s="115">
        <f>SUM(I84)</f>
        <v>-400</v>
      </c>
      <c r="J85" s="101" t="s">
        <v>6</v>
      </c>
      <c r="K85" s="101"/>
      <c r="L85" s="101" t="s">
        <v>6</v>
      </c>
      <c r="M85" s="102"/>
      <c r="N85" s="26"/>
      <c r="O85" s="26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</row>
    <row r="86" spans="1:27" ht="33.75" customHeight="1" outlineLevel="3">
      <c r="A86" s="68">
        <v>62</v>
      </c>
      <c r="B86" s="68" t="s">
        <v>197</v>
      </c>
      <c r="C86" s="68" t="s">
        <v>198</v>
      </c>
      <c r="D86" s="68">
        <v>12000154</v>
      </c>
      <c r="E86" s="68" t="s">
        <v>119</v>
      </c>
      <c r="F86" s="68" t="s">
        <v>3</v>
      </c>
      <c r="G86" s="116">
        <v>44292</v>
      </c>
      <c r="H86" s="116">
        <v>44292</v>
      </c>
      <c r="I86" s="108">
        <v>-350</v>
      </c>
      <c r="J86" s="117" t="s">
        <v>199</v>
      </c>
      <c r="K86" s="117" t="s">
        <v>365</v>
      </c>
      <c r="L86" s="117" t="s">
        <v>26</v>
      </c>
      <c r="M86" s="102"/>
      <c r="N86" s="26"/>
      <c r="O86" s="26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</row>
    <row r="87" spans="1:27" ht="33.75" customHeight="1" outlineLevel="3">
      <c r="A87" s="68">
        <v>63</v>
      </c>
      <c r="B87" s="106" t="s">
        <v>197</v>
      </c>
      <c r="C87" s="106" t="s">
        <v>238</v>
      </c>
      <c r="D87" s="106">
        <v>12000546</v>
      </c>
      <c r="E87" s="106" t="s">
        <v>119</v>
      </c>
      <c r="F87" s="106" t="s">
        <v>3</v>
      </c>
      <c r="G87" s="107">
        <v>44104</v>
      </c>
      <c r="H87" s="107">
        <v>44104</v>
      </c>
      <c r="I87" s="108">
        <v>-350</v>
      </c>
      <c r="J87" s="109" t="s">
        <v>4</v>
      </c>
      <c r="K87" s="109" t="s">
        <v>366</v>
      </c>
      <c r="L87" s="109" t="s">
        <v>79</v>
      </c>
      <c r="M87" s="109" t="s">
        <v>367</v>
      </c>
      <c r="N87" s="26"/>
      <c r="O87" s="26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</row>
    <row r="88" spans="1:27" ht="33.75" customHeight="1" outlineLevel="3">
      <c r="A88" s="68">
        <v>64</v>
      </c>
      <c r="B88" s="106" t="s">
        <v>197</v>
      </c>
      <c r="C88" s="106" t="s">
        <v>239</v>
      </c>
      <c r="D88" s="106">
        <v>12000542</v>
      </c>
      <c r="E88" s="106" t="s">
        <v>119</v>
      </c>
      <c r="F88" s="106" t="s">
        <v>3</v>
      </c>
      <c r="G88" s="107">
        <v>44104</v>
      </c>
      <c r="H88" s="107">
        <v>44104</v>
      </c>
      <c r="I88" s="108">
        <v>-350</v>
      </c>
      <c r="J88" s="109" t="s">
        <v>240</v>
      </c>
      <c r="K88" s="109" t="s">
        <v>368</v>
      </c>
      <c r="L88" s="109" t="s">
        <v>15</v>
      </c>
      <c r="M88" s="109" t="s">
        <v>367</v>
      </c>
      <c r="N88" s="26"/>
      <c r="O88" s="26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</row>
    <row r="89" spans="1:27" ht="33.75" customHeight="1" outlineLevel="3">
      <c r="A89" s="68">
        <v>65</v>
      </c>
      <c r="B89" s="106" t="s">
        <v>197</v>
      </c>
      <c r="C89" s="119" t="s">
        <v>369</v>
      </c>
      <c r="D89" s="106" t="s">
        <v>268</v>
      </c>
      <c r="E89" s="106" t="s">
        <v>119</v>
      </c>
      <c r="F89" s="106" t="s">
        <v>19</v>
      </c>
      <c r="G89" s="107">
        <v>43173</v>
      </c>
      <c r="H89" s="107">
        <v>43177</v>
      </c>
      <c r="I89" s="108">
        <v>-100</v>
      </c>
      <c r="J89" s="109" t="s">
        <v>4</v>
      </c>
      <c r="K89" s="109" t="s">
        <v>370</v>
      </c>
      <c r="L89" s="109" t="s">
        <v>6</v>
      </c>
      <c r="M89" s="118" t="s">
        <v>371</v>
      </c>
      <c r="N89" s="26"/>
      <c r="O89" s="26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</row>
    <row r="90" spans="1:27" ht="18" customHeight="1" outlineLevel="3">
      <c r="A90" s="120"/>
      <c r="B90" s="113" t="s">
        <v>197</v>
      </c>
      <c r="C90" s="113" t="s">
        <v>6</v>
      </c>
      <c r="D90" s="62"/>
      <c r="E90" s="62"/>
      <c r="F90" s="113" t="s">
        <v>6</v>
      </c>
      <c r="G90" s="114"/>
      <c r="H90" s="114"/>
      <c r="I90" s="115">
        <f>SUM(I86:I89)</f>
        <v>-1150</v>
      </c>
      <c r="J90" s="101" t="s">
        <v>6</v>
      </c>
      <c r="K90" s="101"/>
      <c r="L90" s="101" t="s">
        <v>6</v>
      </c>
      <c r="M90" s="102"/>
      <c r="N90" s="26"/>
      <c r="O90" s="26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</row>
    <row r="91" spans="1:27" s="19" customFormat="1" ht="33.75" customHeight="1" outlineLevel="3">
      <c r="A91" s="68">
        <v>66</v>
      </c>
      <c r="B91" s="68" t="s">
        <v>118</v>
      </c>
      <c r="C91" s="68" t="s">
        <v>203</v>
      </c>
      <c r="D91" s="68">
        <v>12000246</v>
      </c>
      <c r="E91" s="68" t="s">
        <v>119</v>
      </c>
      <c r="F91" s="68" t="s">
        <v>3</v>
      </c>
      <c r="G91" s="116">
        <v>44298</v>
      </c>
      <c r="H91" s="116">
        <v>44298</v>
      </c>
      <c r="I91" s="108">
        <v>-1000</v>
      </c>
      <c r="J91" s="117" t="s">
        <v>204</v>
      </c>
      <c r="K91" s="117" t="s">
        <v>372</v>
      </c>
      <c r="L91" s="117" t="s">
        <v>79</v>
      </c>
      <c r="M91" s="117"/>
      <c r="N91" s="33"/>
      <c r="O91" s="33"/>
      <c r="P91" s="33"/>
      <c r="Q91" s="33"/>
      <c r="R91" s="33"/>
      <c r="S91" s="33"/>
      <c r="T91" s="33"/>
      <c r="U91" s="33"/>
      <c r="V91" s="34"/>
      <c r="W91" s="34"/>
      <c r="X91" s="34"/>
      <c r="Y91" s="34"/>
      <c r="Z91" s="34"/>
      <c r="AA91" s="34"/>
    </row>
    <row r="92" spans="1:27" ht="33.75" customHeight="1" outlineLevel="3">
      <c r="A92" s="106">
        <v>67</v>
      </c>
      <c r="B92" s="106" t="s">
        <v>118</v>
      </c>
      <c r="C92" s="106" t="s">
        <v>243</v>
      </c>
      <c r="D92" s="106">
        <v>12000597</v>
      </c>
      <c r="E92" s="106" t="s">
        <v>119</v>
      </c>
      <c r="F92" s="106" t="s">
        <v>3</v>
      </c>
      <c r="G92" s="107">
        <v>43719</v>
      </c>
      <c r="H92" s="107">
        <v>43719</v>
      </c>
      <c r="I92" s="108">
        <v>-350</v>
      </c>
      <c r="J92" s="109" t="s">
        <v>244</v>
      </c>
      <c r="K92" s="110" t="s">
        <v>373</v>
      </c>
      <c r="L92" s="109" t="s">
        <v>140</v>
      </c>
      <c r="M92" s="118" t="s">
        <v>374</v>
      </c>
      <c r="N92" s="26"/>
      <c r="O92" s="26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</row>
    <row r="93" spans="1:27" ht="33.75" customHeight="1" outlineLevel="3">
      <c r="A93" s="68">
        <v>68</v>
      </c>
      <c r="B93" s="121" t="s">
        <v>118</v>
      </c>
      <c r="C93" s="121" t="s">
        <v>269</v>
      </c>
      <c r="D93" s="106">
        <v>12000366</v>
      </c>
      <c r="E93" s="106" t="s">
        <v>119</v>
      </c>
      <c r="F93" s="121" t="s">
        <v>81</v>
      </c>
      <c r="G93" s="122">
        <v>43594</v>
      </c>
      <c r="H93" s="122">
        <v>43600</v>
      </c>
      <c r="I93" s="123">
        <v>350</v>
      </c>
      <c r="J93" s="124" t="s">
        <v>271</v>
      </c>
      <c r="K93" s="124" t="s">
        <v>375</v>
      </c>
      <c r="L93" s="124" t="s">
        <v>376</v>
      </c>
      <c r="M93" s="109" t="s">
        <v>374</v>
      </c>
      <c r="N93" s="26"/>
      <c r="O93" s="26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</row>
    <row r="94" spans="1:27" ht="33.75" customHeight="1" outlineLevel="3">
      <c r="A94" s="68">
        <v>69</v>
      </c>
      <c r="B94" s="121" t="s">
        <v>118</v>
      </c>
      <c r="C94" s="121" t="s">
        <v>272</v>
      </c>
      <c r="D94" s="106">
        <v>12000428</v>
      </c>
      <c r="E94" s="106" t="s">
        <v>119</v>
      </c>
      <c r="F94" s="121" t="s">
        <v>81</v>
      </c>
      <c r="G94" s="122">
        <v>43614</v>
      </c>
      <c r="H94" s="122">
        <v>43615</v>
      </c>
      <c r="I94" s="123">
        <v>350</v>
      </c>
      <c r="J94" s="124" t="s">
        <v>271</v>
      </c>
      <c r="K94" s="124" t="s">
        <v>375</v>
      </c>
      <c r="L94" s="124" t="s">
        <v>376</v>
      </c>
      <c r="M94" s="109" t="s">
        <v>374</v>
      </c>
      <c r="N94" s="26"/>
      <c r="O94" s="26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</row>
    <row r="95" spans="1:27" ht="33.75" customHeight="1" outlineLevel="3">
      <c r="A95" s="106">
        <v>70</v>
      </c>
      <c r="B95" s="121" t="s">
        <v>118</v>
      </c>
      <c r="C95" s="121" t="s">
        <v>269</v>
      </c>
      <c r="D95" s="106">
        <v>12000365</v>
      </c>
      <c r="E95" s="106" t="s">
        <v>119</v>
      </c>
      <c r="F95" s="121" t="s">
        <v>81</v>
      </c>
      <c r="G95" s="122">
        <v>43594</v>
      </c>
      <c r="H95" s="122">
        <v>43600</v>
      </c>
      <c r="I95" s="123">
        <v>350</v>
      </c>
      <c r="J95" s="124" t="s">
        <v>270</v>
      </c>
      <c r="K95" s="124" t="s">
        <v>377</v>
      </c>
      <c r="L95" s="124" t="s">
        <v>376</v>
      </c>
      <c r="M95" s="118" t="s">
        <v>378</v>
      </c>
      <c r="N95" s="26"/>
      <c r="O95" s="26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</row>
    <row r="96" spans="1:27" ht="33.75" customHeight="1" outlineLevel="3">
      <c r="A96" s="68">
        <v>71</v>
      </c>
      <c r="B96" s="121" t="s">
        <v>118</v>
      </c>
      <c r="C96" s="121" t="s">
        <v>272</v>
      </c>
      <c r="D96" s="106">
        <v>12000429</v>
      </c>
      <c r="E96" s="106" t="s">
        <v>119</v>
      </c>
      <c r="F96" s="121" t="s">
        <v>81</v>
      </c>
      <c r="G96" s="122">
        <v>43614</v>
      </c>
      <c r="H96" s="122">
        <v>43615</v>
      </c>
      <c r="I96" s="123">
        <v>350</v>
      </c>
      <c r="J96" s="124" t="s">
        <v>270</v>
      </c>
      <c r="K96" s="124" t="s">
        <v>377</v>
      </c>
      <c r="L96" s="124" t="s">
        <v>376</v>
      </c>
      <c r="M96" s="118" t="s">
        <v>378</v>
      </c>
      <c r="N96" s="26"/>
      <c r="O96" s="26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</row>
    <row r="97" spans="1:27" ht="18" customHeight="1" outlineLevel="3">
      <c r="A97" s="120"/>
      <c r="B97" s="113" t="s">
        <v>118</v>
      </c>
      <c r="C97" s="113" t="s">
        <v>6</v>
      </c>
      <c r="D97" s="62"/>
      <c r="E97" s="62"/>
      <c r="F97" s="113" t="s">
        <v>6</v>
      </c>
      <c r="G97" s="114"/>
      <c r="H97" s="114"/>
      <c r="I97" s="115">
        <f>SUM(I91:I96)</f>
        <v>50</v>
      </c>
      <c r="J97" s="101"/>
      <c r="K97" s="125"/>
      <c r="L97" s="101" t="s">
        <v>6</v>
      </c>
      <c r="M97" s="102"/>
      <c r="N97" s="26"/>
      <c r="O97" s="26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</row>
    <row r="98" spans="1:27" s="19" customFormat="1" ht="33.75" customHeight="1" outlineLevel="3">
      <c r="A98" s="68">
        <v>72</v>
      </c>
      <c r="B98" s="68" t="s">
        <v>121</v>
      </c>
      <c r="C98" s="68" t="s">
        <v>210</v>
      </c>
      <c r="D98" s="68">
        <v>12000783</v>
      </c>
      <c r="E98" s="68" t="s">
        <v>119</v>
      </c>
      <c r="F98" s="68" t="s">
        <v>3</v>
      </c>
      <c r="G98" s="116">
        <v>44313</v>
      </c>
      <c r="H98" s="116">
        <v>44313</v>
      </c>
      <c r="I98" s="108">
        <v>-600</v>
      </c>
      <c r="J98" s="117" t="s">
        <v>211</v>
      </c>
      <c r="K98" s="126" t="s">
        <v>469</v>
      </c>
      <c r="L98" s="126" t="s">
        <v>15</v>
      </c>
      <c r="M98" s="117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34"/>
      <c r="AA98" s="34"/>
    </row>
    <row r="99" spans="1:27" s="19" customFormat="1" ht="33.75" customHeight="1" outlineLevel="3">
      <c r="A99" s="68">
        <v>73</v>
      </c>
      <c r="B99" s="68" t="s">
        <v>121</v>
      </c>
      <c r="C99" s="68" t="s">
        <v>194</v>
      </c>
      <c r="D99" s="68">
        <v>12000665</v>
      </c>
      <c r="E99" s="68" t="s">
        <v>119</v>
      </c>
      <c r="F99" s="68" t="s">
        <v>3</v>
      </c>
      <c r="G99" s="116">
        <v>44292</v>
      </c>
      <c r="H99" s="116">
        <v>44292</v>
      </c>
      <c r="I99" s="108">
        <v>-300</v>
      </c>
      <c r="J99" s="117" t="s">
        <v>128</v>
      </c>
      <c r="K99" s="126" t="s">
        <v>379</v>
      </c>
      <c r="L99" s="126" t="s">
        <v>15</v>
      </c>
      <c r="M99" s="117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4"/>
      <c r="Z99" s="34"/>
      <c r="AA99" s="34"/>
    </row>
    <row r="100" spans="1:27" s="19" customFormat="1" ht="33.75" customHeight="1" outlineLevel="3">
      <c r="A100" s="68">
        <v>74</v>
      </c>
      <c r="B100" s="68" t="s">
        <v>121</v>
      </c>
      <c r="C100" s="68" t="s">
        <v>195</v>
      </c>
      <c r="D100" s="68">
        <v>12000699</v>
      </c>
      <c r="E100" s="68" t="s">
        <v>119</v>
      </c>
      <c r="F100" s="68" t="s">
        <v>3</v>
      </c>
      <c r="G100" s="116">
        <v>44292</v>
      </c>
      <c r="H100" s="116">
        <v>44292</v>
      </c>
      <c r="I100" s="108">
        <v>-300</v>
      </c>
      <c r="J100" s="117" t="s">
        <v>162</v>
      </c>
      <c r="K100" s="126" t="s">
        <v>380</v>
      </c>
      <c r="L100" s="126" t="s">
        <v>26</v>
      </c>
      <c r="M100" s="117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4"/>
      <c r="Z100" s="34"/>
      <c r="AA100" s="34"/>
    </row>
    <row r="101" spans="1:27" s="19" customFormat="1" ht="33.75" customHeight="1" outlineLevel="3">
      <c r="A101" s="68">
        <v>75</v>
      </c>
      <c r="B101" s="68" t="s">
        <v>121</v>
      </c>
      <c r="C101" s="68" t="s">
        <v>196</v>
      </c>
      <c r="D101" s="68">
        <v>12000681</v>
      </c>
      <c r="E101" s="68" t="s">
        <v>119</v>
      </c>
      <c r="F101" s="68" t="s">
        <v>3</v>
      </c>
      <c r="G101" s="116">
        <v>44292</v>
      </c>
      <c r="H101" s="116">
        <v>44292</v>
      </c>
      <c r="I101" s="108">
        <v>-300</v>
      </c>
      <c r="J101" s="117" t="s">
        <v>172</v>
      </c>
      <c r="K101" s="126" t="s">
        <v>381</v>
      </c>
      <c r="L101" s="126" t="s">
        <v>15</v>
      </c>
      <c r="M101" s="117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34"/>
      <c r="AA101" s="34"/>
    </row>
    <row r="102" spans="1:27" ht="31.5" customHeight="1" outlineLevel="3">
      <c r="A102" s="68">
        <v>76</v>
      </c>
      <c r="B102" s="106" t="s">
        <v>121</v>
      </c>
      <c r="C102" s="106" t="s">
        <v>171</v>
      </c>
      <c r="D102" s="106">
        <v>12000527</v>
      </c>
      <c r="E102" s="106" t="s">
        <v>119</v>
      </c>
      <c r="F102" s="106" t="s">
        <v>3</v>
      </c>
      <c r="G102" s="107">
        <v>44258</v>
      </c>
      <c r="H102" s="107">
        <v>44258</v>
      </c>
      <c r="I102" s="127">
        <v>-300</v>
      </c>
      <c r="J102" s="109" t="s">
        <v>172</v>
      </c>
      <c r="K102" s="128" t="s">
        <v>381</v>
      </c>
      <c r="L102" s="109" t="s">
        <v>15</v>
      </c>
      <c r="M102" s="109"/>
      <c r="N102" s="26"/>
      <c r="O102" s="26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</row>
    <row r="103" spans="1:27" ht="31.5" customHeight="1" outlineLevel="3">
      <c r="A103" s="68">
        <v>77</v>
      </c>
      <c r="B103" s="106" t="s">
        <v>121</v>
      </c>
      <c r="C103" s="106" t="s">
        <v>173</v>
      </c>
      <c r="D103" s="106">
        <v>12000465</v>
      </c>
      <c r="E103" s="106" t="s">
        <v>119</v>
      </c>
      <c r="F103" s="106" t="s">
        <v>3</v>
      </c>
      <c r="G103" s="107">
        <v>44259</v>
      </c>
      <c r="H103" s="107">
        <v>44259</v>
      </c>
      <c r="I103" s="127">
        <v>-300</v>
      </c>
      <c r="J103" s="109" t="s">
        <v>128</v>
      </c>
      <c r="K103" s="128" t="s">
        <v>379</v>
      </c>
      <c r="L103" s="109" t="s">
        <v>15</v>
      </c>
      <c r="M103" s="109"/>
      <c r="N103" s="26"/>
      <c r="O103" s="26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</row>
    <row r="104" spans="1:27" ht="31.5" customHeight="1" outlineLevel="3">
      <c r="A104" s="68">
        <v>78</v>
      </c>
      <c r="B104" s="106" t="s">
        <v>121</v>
      </c>
      <c r="C104" s="106" t="s">
        <v>174</v>
      </c>
      <c r="D104" s="106">
        <v>12000534</v>
      </c>
      <c r="E104" s="106" t="s">
        <v>119</v>
      </c>
      <c r="F104" s="106" t="s">
        <v>3</v>
      </c>
      <c r="G104" s="107">
        <v>44259</v>
      </c>
      <c r="H104" s="107">
        <v>44259</v>
      </c>
      <c r="I104" s="129">
        <v>-300</v>
      </c>
      <c r="J104" s="109" t="s">
        <v>162</v>
      </c>
      <c r="K104" s="128" t="s">
        <v>380</v>
      </c>
      <c r="L104" s="109" t="s">
        <v>26</v>
      </c>
      <c r="M104" s="109"/>
      <c r="N104" s="26"/>
      <c r="O104" s="26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</row>
    <row r="105" spans="1:27" ht="33.75" customHeight="1" outlineLevel="3">
      <c r="A105" s="68">
        <v>79</v>
      </c>
      <c r="B105" s="106" t="s">
        <v>121</v>
      </c>
      <c r="C105" s="106" t="s">
        <v>161</v>
      </c>
      <c r="D105" s="106">
        <v>12000305</v>
      </c>
      <c r="E105" s="106" t="s">
        <v>119</v>
      </c>
      <c r="F105" s="106" t="s">
        <v>3</v>
      </c>
      <c r="G105" s="107">
        <v>44242</v>
      </c>
      <c r="H105" s="107">
        <v>44242</v>
      </c>
      <c r="I105" s="129">
        <v>-300</v>
      </c>
      <c r="J105" s="109" t="s">
        <v>162</v>
      </c>
      <c r="K105" s="109" t="s">
        <v>380</v>
      </c>
      <c r="L105" s="109" t="s">
        <v>26</v>
      </c>
      <c r="M105" s="109"/>
      <c r="N105" s="26"/>
      <c r="O105" s="26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</row>
    <row r="106" spans="1:27" ht="33.75" customHeight="1" outlineLevel="3">
      <c r="A106" s="68">
        <v>80</v>
      </c>
      <c r="B106" s="106" t="s">
        <v>121</v>
      </c>
      <c r="C106" s="106" t="s">
        <v>163</v>
      </c>
      <c r="D106" s="106">
        <v>12000363</v>
      </c>
      <c r="E106" s="106" t="s">
        <v>119</v>
      </c>
      <c r="F106" s="106" t="s">
        <v>3</v>
      </c>
      <c r="G106" s="107">
        <v>44243</v>
      </c>
      <c r="H106" s="107">
        <v>44243</v>
      </c>
      <c r="I106" s="127">
        <v>-500</v>
      </c>
      <c r="J106" s="109" t="s">
        <v>164</v>
      </c>
      <c r="K106" s="109" t="s">
        <v>382</v>
      </c>
      <c r="L106" s="109" t="s">
        <v>24</v>
      </c>
      <c r="M106" s="109"/>
      <c r="N106" s="26"/>
      <c r="O106" s="26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</row>
    <row r="107" spans="1:27" ht="33.75" customHeight="1" outlineLevel="3">
      <c r="A107" s="68">
        <v>81</v>
      </c>
      <c r="B107" s="106" t="s">
        <v>121</v>
      </c>
      <c r="C107" s="106" t="s">
        <v>165</v>
      </c>
      <c r="D107" s="106">
        <v>12000363</v>
      </c>
      <c r="E107" s="106" t="s">
        <v>119</v>
      </c>
      <c r="F107" s="106" t="s">
        <v>3</v>
      </c>
      <c r="G107" s="107">
        <v>44243</v>
      </c>
      <c r="H107" s="107">
        <v>44243</v>
      </c>
      <c r="I107" s="127">
        <v>-500</v>
      </c>
      <c r="J107" s="109" t="s">
        <v>123</v>
      </c>
      <c r="K107" s="109" t="s">
        <v>383</v>
      </c>
      <c r="L107" s="109" t="s">
        <v>24</v>
      </c>
      <c r="M107" s="109"/>
      <c r="N107" s="26"/>
      <c r="O107" s="26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</row>
    <row r="108" spans="1:27" ht="33.75" customHeight="1" outlineLevel="3">
      <c r="A108" s="68">
        <v>82</v>
      </c>
      <c r="B108" s="106" t="s">
        <v>121</v>
      </c>
      <c r="C108" s="106" t="s">
        <v>122</v>
      </c>
      <c r="D108" s="106">
        <v>12000058</v>
      </c>
      <c r="E108" s="106" t="s">
        <v>119</v>
      </c>
      <c r="F108" s="106" t="s">
        <v>3</v>
      </c>
      <c r="G108" s="107">
        <v>44204</v>
      </c>
      <c r="H108" s="107">
        <v>44204</v>
      </c>
      <c r="I108" s="127">
        <v>-500</v>
      </c>
      <c r="J108" s="109" t="s">
        <v>123</v>
      </c>
      <c r="K108" s="109" t="s">
        <v>383</v>
      </c>
      <c r="L108" s="109" t="s">
        <v>24</v>
      </c>
      <c r="M108" s="118" t="s">
        <v>384</v>
      </c>
      <c r="N108" s="26"/>
      <c r="O108" s="26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</row>
    <row r="109" spans="1:27" ht="33.75" customHeight="1" outlineLevel="3">
      <c r="A109" s="68">
        <v>83</v>
      </c>
      <c r="B109" s="106" t="s">
        <v>121</v>
      </c>
      <c r="C109" s="106" t="s">
        <v>167</v>
      </c>
      <c r="D109" s="106">
        <v>12000353</v>
      </c>
      <c r="E109" s="106" t="s">
        <v>119</v>
      </c>
      <c r="F109" s="106" t="s">
        <v>3</v>
      </c>
      <c r="G109" s="107">
        <v>44243</v>
      </c>
      <c r="H109" s="107">
        <v>44243</v>
      </c>
      <c r="I109" s="127">
        <v>-450</v>
      </c>
      <c r="J109" s="109" t="s">
        <v>130</v>
      </c>
      <c r="K109" s="109" t="s">
        <v>385</v>
      </c>
      <c r="L109" s="109" t="s">
        <v>15</v>
      </c>
      <c r="M109" s="109"/>
      <c r="N109" s="26"/>
      <c r="O109" s="26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</row>
    <row r="110" spans="1:27" ht="33.75" customHeight="1" outlineLevel="3">
      <c r="A110" s="68">
        <v>84</v>
      </c>
      <c r="B110" s="106" t="s">
        <v>121</v>
      </c>
      <c r="C110" s="106" t="s">
        <v>129</v>
      </c>
      <c r="D110" s="106">
        <v>12000127</v>
      </c>
      <c r="E110" s="106" t="s">
        <v>119</v>
      </c>
      <c r="F110" s="106" t="s">
        <v>3</v>
      </c>
      <c r="G110" s="107">
        <v>44204</v>
      </c>
      <c r="H110" s="107">
        <v>44204</v>
      </c>
      <c r="I110" s="127">
        <v>-450</v>
      </c>
      <c r="J110" s="109" t="s">
        <v>130</v>
      </c>
      <c r="K110" s="109" t="s">
        <v>385</v>
      </c>
      <c r="L110" s="109" t="s">
        <v>15</v>
      </c>
      <c r="M110" s="118" t="s">
        <v>384</v>
      </c>
      <c r="N110" s="26"/>
      <c r="O110" s="26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</row>
    <row r="111" spans="1:27" ht="33.75" customHeight="1" outlineLevel="3">
      <c r="A111" s="68">
        <v>85</v>
      </c>
      <c r="B111" s="106" t="s">
        <v>121</v>
      </c>
      <c r="C111" s="106" t="s">
        <v>152</v>
      </c>
      <c r="D111" s="106">
        <v>12000169</v>
      </c>
      <c r="E111" s="106" t="s">
        <v>119</v>
      </c>
      <c r="F111" s="106" t="s">
        <v>3</v>
      </c>
      <c r="G111" s="107">
        <v>43504</v>
      </c>
      <c r="H111" s="107">
        <v>43504</v>
      </c>
      <c r="I111" s="130">
        <v>-350</v>
      </c>
      <c r="J111" s="109" t="s">
        <v>153</v>
      </c>
      <c r="K111" s="109" t="s">
        <v>386</v>
      </c>
      <c r="L111" s="109" t="s">
        <v>24</v>
      </c>
      <c r="M111" s="118" t="s">
        <v>387</v>
      </c>
      <c r="N111" s="26"/>
      <c r="O111" s="26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</row>
    <row r="112" spans="1:27" ht="33.75" customHeight="1" outlineLevel="3">
      <c r="A112" s="68">
        <v>86</v>
      </c>
      <c r="B112" s="106" t="s">
        <v>121</v>
      </c>
      <c r="C112" s="106" t="s">
        <v>175</v>
      </c>
      <c r="D112" s="106">
        <v>12000376</v>
      </c>
      <c r="E112" s="106" t="s">
        <v>119</v>
      </c>
      <c r="F112" s="106" t="s">
        <v>3</v>
      </c>
      <c r="G112" s="107">
        <v>43528</v>
      </c>
      <c r="H112" s="107">
        <v>43528</v>
      </c>
      <c r="I112" s="130">
        <v>-350</v>
      </c>
      <c r="J112" s="109" t="s">
        <v>153</v>
      </c>
      <c r="K112" s="109" t="s">
        <v>386</v>
      </c>
      <c r="L112" s="109" t="s">
        <v>24</v>
      </c>
      <c r="M112" s="118" t="s">
        <v>387</v>
      </c>
      <c r="N112" s="26"/>
      <c r="O112" s="26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</row>
    <row r="113" spans="1:27" ht="33.75" customHeight="1" outlineLevel="3">
      <c r="A113" s="68">
        <v>87</v>
      </c>
      <c r="B113" s="106" t="s">
        <v>121</v>
      </c>
      <c r="C113" s="106" t="s">
        <v>200</v>
      </c>
      <c r="D113" s="106">
        <v>12000623</v>
      </c>
      <c r="E113" s="106" t="s">
        <v>119</v>
      </c>
      <c r="F113" s="106" t="s">
        <v>3</v>
      </c>
      <c r="G113" s="107">
        <v>43557</v>
      </c>
      <c r="H113" s="107">
        <v>43557</v>
      </c>
      <c r="I113" s="130">
        <v>-350</v>
      </c>
      <c r="J113" s="109" t="s">
        <v>153</v>
      </c>
      <c r="K113" s="109" t="s">
        <v>386</v>
      </c>
      <c r="L113" s="109" t="s">
        <v>24</v>
      </c>
      <c r="M113" s="118" t="s">
        <v>387</v>
      </c>
      <c r="N113" s="26"/>
      <c r="O113" s="26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</row>
    <row r="114" spans="1:27" ht="33.75" customHeight="1" outlineLevel="3">
      <c r="A114" s="68">
        <v>88</v>
      </c>
      <c r="B114" s="106" t="s">
        <v>121</v>
      </c>
      <c r="C114" s="106" t="s">
        <v>212</v>
      </c>
      <c r="D114" s="106">
        <v>12000917</v>
      </c>
      <c r="E114" s="106" t="s">
        <v>119</v>
      </c>
      <c r="F114" s="106" t="s">
        <v>3</v>
      </c>
      <c r="G114" s="107">
        <v>43591</v>
      </c>
      <c r="H114" s="107">
        <v>43591</v>
      </c>
      <c r="I114" s="130">
        <v>-350</v>
      </c>
      <c r="J114" s="109" t="s">
        <v>153</v>
      </c>
      <c r="K114" s="109" t="s">
        <v>386</v>
      </c>
      <c r="L114" s="109" t="s">
        <v>24</v>
      </c>
      <c r="M114" s="118" t="s">
        <v>387</v>
      </c>
      <c r="N114" s="26"/>
      <c r="O114" s="26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</row>
    <row r="115" spans="1:27" ht="33.75" customHeight="1" outlineLevel="3">
      <c r="A115" s="68">
        <v>89</v>
      </c>
      <c r="B115" s="106" t="s">
        <v>121</v>
      </c>
      <c r="C115" s="106" t="s">
        <v>220</v>
      </c>
      <c r="D115" s="106">
        <v>12001231</v>
      </c>
      <c r="E115" s="106" t="s">
        <v>119</v>
      </c>
      <c r="F115" s="106" t="s">
        <v>3</v>
      </c>
      <c r="G115" s="107">
        <v>43619</v>
      </c>
      <c r="H115" s="107">
        <v>43619</v>
      </c>
      <c r="I115" s="130">
        <v>-350</v>
      </c>
      <c r="J115" s="109" t="s">
        <v>153</v>
      </c>
      <c r="K115" s="109" t="s">
        <v>386</v>
      </c>
      <c r="L115" s="109" t="s">
        <v>24</v>
      </c>
      <c r="M115" s="118" t="s">
        <v>387</v>
      </c>
      <c r="N115" s="26"/>
      <c r="O115" s="26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</row>
    <row r="116" spans="1:27" ht="33.75" customHeight="1" outlineLevel="3">
      <c r="A116" s="68">
        <v>90</v>
      </c>
      <c r="B116" s="106" t="s">
        <v>121</v>
      </c>
      <c r="C116" s="106" t="s">
        <v>222</v>
      </c>
      <c r="D116" s="106">
        <v>12001445</v>
      </c>
      <c r="E116" s="106" t="s">
        <v>119</v>
      </c>
      <c r="F116" s="106" t="s">
        <v>3</v>
      </c>
      <c r="G116" s="107">
        <v>43647</v>
      </c>
      <c r="H116" s="107">
        <v>43647</v>
      </c>
      <c r="I116" s="130">
        <v>-350</v>
      </c>
      <c r="J116" s="109" t="s">
        <v>153</v>
      </c>
      <c r="K116" s="109" t="s">
        <v>386</v>
      </c>
      <c r="L116" s="109" t="s">
        <v>24</v>
      </c>
      <c r="M116" s="118" t="s">
        <v>387</v>
      </c>
      <c r="N116" s="26"/>
      <c r="O116" s="26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</row>
    <row r="117" spans="1:27" ht="33.75" customHeight="1" outlineLevel="3">
      <c r="A117" s="68">
        <v>91</v>
      </c>
      <c r="B117" s="106" t="s">
        <v>121</v>
      </c>
      <c r="C117" s="106" t="s">
        <v>230</v>
      </c>
      <c r="D117" s="106">
        <v>12001669</v>
      </c>
      <c r="E117" s="106" t="s">
        <v>119</v>
      </c>
      <c r="F117" s="106" t="s">
        <v>3</v>
      </c>
      <c r="G117" s="107">
        <v>43675</v>
      </c>
      <c r="H117" s="107">
        <v>43675</v>
      </c>
      <c r="I117" s="130">
        <v>-350</v>
      </c>
      <c r="J117" s="109" t="s">
        <v>153</v>
      </c>
      <c r="K117" s="109" t="s">
        <v>386</v>
      </c>
      <c r="L117" s="109" t="s">
        <v>24</v>
      </c>
      <c r="M117" s="118" t="s">
        <v>387</v>
      </c>
      <c r="N117" s="26"/>
      <c r="O117" s="26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</row>
    <row r="118" spans="1:27" ht="33.75" customHeight="1" outlineLevel="3">
      <c r="A118" s="68">
        <v>92</v>
      </c>
      <c r="B118" s="106" t="s">
        <v>121</v>
      </c>
      <c r="C118" s="106" t="s">
        <v>245</v>
      </c>
      <c r="D118" s="106">
        <v>12001979</v>
      </c>
      <c r="E118" s="106" t="s">
        <v>119</v>
      </c>
      <c r="F118" s="106" t="s">
        <v>3</v>
      </c>
      <c r="G118" s="107">
        <v>43720</v>
      </c>
      <c r="H118" s="107">
        <v>43720</v>
      </c>
      <c r="I118" s="130">
        <v>-350</v>
      </c>
      <c r="J118" s="109" t="s">
        <v>153</v>
      </c>
      <c r="K118" s="109" t="s">
        <v>386</v>
      </c>
      <c r="L118" s="109" t="s">
        <v>24</v>
      </c>
      <c r="M118" s="118" t="s">
        <v>387</v>
      </c>
      <c r="N118" s="26"/>
      <c r="O118" s="26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</row>
    <row r="119" spans="1:27" ht="33.75" customHeight="1" outlineLevel="3">
      <c r="A119" s="68">
        <v>93</v>
      </c>
      <c r="B119" s="106" t="s">
        <v>121</v>
      </c>
      <c r="C119" s="106" t="s">
        <v>255</v>
      </c>
      <c r="D119" s="106">
        <v>12002363</v>
      </c>
      <c r="E119" s="106" t="s">
        <v>119</v>
      </c>
      <c r="F119" s="106" t="s">
        <v>3</v>
      </c>
      <c r="G119" s="107">
        <v>43747</v>
      </c>
      <c r="H119" s="107">
        <v>43747</v>
      </c>
      <c r="I119" s="130">
        <v>-350</v>
      </c>
      <c r="J119" s="109" t="s">
        <v>153</v>
      </c>
      <c r="K119" s="109" t="s">
        <v>386</v>
      </c>
      <c r="L119" s="109" t="s">
        <v>24</v>
      </c>
      <c r="M119" s="118" t="s">
        <v>387</v>
      </c>
      <c r="N119" s="26"/>
      <c r="O119" s="26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</row>
    <row r="120" spans="1:27" ht="33.75" customHeight="1" outlineLevel="3">
      <c r="A120" s="68">
        <v>94</v>
      </c>
      <c r="B120" s="106" t="s">
        <v>121</v>
      </c>
      <c r="C120" s="106" t="s">
        <v>176</v>
      </c>
      <c r="D120" s="106">
        <v>12000478</v>
      </c>
      <c r="E120" s="106" t="s">
        <v>119</v>
      </c>
      <c r="F120" s="106" t="s">
        <v>3</v>
      </c>
      <c r="G120" s="107">
        <v>43528</v>
      </c>
      <c r="H120" s="107">
        <v>43528</v>
      </c>
      <c r="I120" s="130">
        <v>-350</v>
      </c>
      <c r="J120" s="109" t="s">
        <v>177</v>
      </c>
      <c r="K120" s="109" t="s">
        <v>388</v>
      </c>
      <c r="L120" s="109" t="s">
        <v>11</v>
      </c>
      <c r="M120" s="118" t="s">
        <v>387</v>
      </c>
      <c r="N120" s="26"/>
      <c r="O120" s="26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</row>
    <row r="121" spans="1:27" ht="33.75" customHeight="1" outlineLevel="3">
      <c r="A121" s="68">
        <v>95</v>
      </c>
      <c r="B121" s="106" t="s">
        <v>121</v>
      </c>
      <c r="C121" s="106" t="s">
        <v>184</v>
      </c>
      <c r="D121" s="106">
        <v>12000584</v>
      </c>
      <c r="E121" s="106" t="s">
        <v>119</v>
      </c>
      <c r="F121" s="106" t="s">
        <v>3</v>
      </c>
      <c r="G121" s="107">
        <v>43553</v>
      </c>
      <c r="H121" s="107">
        <v>43553</v>
      </c>
      <c r="I121" s="130">
        <v>-350</v>
      </c>
      <c r="J121" s="109" t="s">
        <v>177</v>
      </c>
      <c r="K121" s="109" t="s">
        <v>388</v>
      </c>
      <c r="L121" s="109" t="s">
        <v>11</v>
      </c>
      <c r="M121" s="118" t="s">
        <v>387</v>
      </c>
      <c r="N121" s="26"/>
      <c r="O121" s="26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</row>
    <row r="122" spans="1:27" ht="33.75" customHeight="1" outlineLevel="3">
      <c r="A122" s="68">
        <v>96</v>
      </c>
      <c r="B122" s="106" t="s">
        <v>121</v>
      </c>
      <c r="C122" s="106" t="s">
        <v>252</v>
      </c>
      <c r="D122" s="106">
        <v>12002198</v>
      </c>
      <c r="E122" s="106" t="s">
        <v>119</v>
      </c>
      <c r="F122" s="106" t="s">
        <v>3</v>
      </c>
      <c r="G122" s="107">
        <v>43746</v>
      </c>
      <c r="H122" s="107">
        <v>43746</v>
      </c>
      <c r="I122" s="130">
        <v>-250</v>
      </c>
      <c r="J122" s="109" t="s">
        <v>253</v>
      </c>
      <c r="K122" s="110" t="s">
        <v>389</v>
      </c>
      <c r="L122" s="109" t="s">
        <v>15</v>
      </c>
      <c r="M122" s="118" t="s">
        <v>387</v>
      </c>
      <c r="N122" s="26"/>
      <c r="O122" s="26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</row>
    <row r="123" spans="1:27" ht="33.75" customHeight="1" outlineLevel="3">
      <c r="A123" s="68">
        <v>97</v>
      </c>
      <c r="B123" s="106" t="s">
        <v>121</v>
      </c>
      <c r="C123" s="106" t="s">
        <v>258</v>
      </c>
      <c r="D123" s="106">
        <v>12002573</v>
      </c>
      <c r="E123" s="106" t="s">
        <v>119</v>
      </c>
      <c r="F123" s="106" t="s">
        <v>3</v>
      </c>
      <c r="G123" s="107">
        <v>43787</v>
      </c>
      <c r="H123" s="107">
        <v>43787</v>
      </c>
      <c r="I123" s="130">
        <v>-250</v>
      </c>
      <c r="J123" s="109" t="s">
        <v>253</v>
      </c>
      <c r="K123" s="110" t="s">
        <v>389</v>
      </c>
      <c r="L123" s="109" t="s">
        <v>15</v>
      </c>
      <c r="M123" s="118" t="s">
        <v>387</v>
      </c>
      <c r="N123" s="26"/>
      <c r="O123" s="26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</row>
    <row r="124" spans="1:27" ht="33.75" customHeight="1" outlineLevel="3">
      <c r="A124" s="68">
        <v>98</v>
      </c>
      <c r="B124" s="106" t="s">
        <v>121</v>
      </c>
      <c r="C124" s="106" t="s">
        <v>236</v>
      </c>
      <c r="D124" s="106">
        <v>12002452</v>
      </c>
      <c r="E124" s="106" t="s">
        <v>119</v>
      </c>
      <c r="F124" s="106" t="s">
        <v>3</v>
      </c>
      <c r="G124" s="107">
        <v>44091</v>
      </c>
      <c r="H124" s="107">
        <v>44091</v>
      </c>
      <c r="I124" s="127">
        <v>-400</v>
      </c>
      <c r="J124" s="109" t="s">
        <v>237</v>
      </c>
      <c r="K124" s="110" t="s">
        <v>390</v>
      </c>
      <c r="L124" s="109" t="s">
        <v>15</v>
      </c>
      <c r="M124" s="118" t="s">
        <v>384</v>
      </c>
      <c r="N124" s="26"/>
      <c r="O124" s="26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</row>
    <row r="125" spans="1:27" ht="33.75" customHeight="1" outlineLevel="3">
      <c r="A125" s="68">
        <v>99</v>
      </c>
      <c r="B125" s="106" t="s">
        <v>121</v>
      </c>
      <c r="C125" s="106" t="s">
        <v>166</v>
      </c>
      <c r="D125" s="106">
        <v>12000357</v>
      </c>
      <c r="E125" s="106" t="s">
        <v>119</v>
      </c>
      <c r="F125" s="106" t="s">
        <v>3</v>
      </c>
      <c r="G125" s="107">
        <v>44243</v>
      </c>
      <c r="H125" s="107">
        <v>44243</v>
      </c>
      <c r="I125" s="127">
        <v>-300</v>
      </c>
      <c r="J125" s="109" t="s">
        <v>128</v>
      </c>
      <c r="K125" s="110" t="s">
        <v>379</v>
      </c>
      <c r="L125" s="109" t="s">
        <v>15</v>
      </c>
      <c r="M125" s="109"/>
      <c r="N125" s="26"/>
      <c r="O125" s="26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</row>
    <row r="126" spans="1:27" ht="33.75" customHeight="1" outlineLevel="3">
      <c r="A126" s="68">
        <v>100</v>
      </c>
      <c r="B126" s="106" t="s">
        <v>121</v>
      </c>
      <c r="C126" s="106" t="s">
        <v>127</v>
      </c>
      <c r="D126" s="106">
        <v>12000117</v>
      </c>
      <c r="E126" s="106" t="s">
        <v>119</v>
      </c>
      <c r="F126" s="106" t="s">
        <v>3</v>
      </c>
      <c r="G126" s="107">
        <v>44204</v>
      </c>
      <c r="H126" s="107">
        <v>44204</v>
      </c>
      <c r="I126" s="127">
        <v>-300</v>
      </c>
      <c r="J126" s="109" t="s">
        <v>128</v>
      </c>
      <c r="K126" s="110" t="s">
        <v>379</v>
      </c>
      <c r="L126" s="109" t="s">
        <v>15</v>
      </c>
      <c r="M126" s="118" t="s">
        <v>384</v>
      </c>
      <c r="N126" s="26"/>
      <c r="O126" s="26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</row>
    <row r="127" spans="1:27" ht="33.75" customHeight="1" outlineLevel="3">
      <c r="A127" s="68">
        <v>101</v>
      </c>
      <c r="B127" s="106" t="s">
        <v>121</v>
      </c>
      <c r="C127" s="106" t="s">
        <v>241</v>
      </c>
      <c r="D127" s="106">
        <v>12002855</v>
      </c>
      <c r="E127" s="106" t="s">
        <v>119</v>
      </c>
      <c r="F127" s="106" t="s">
        <v>3</v>
      </c>
      <c r="G127" s="107">
        <v>44131</v>
      </c>
      <c r="H127" s="107">
        <v>44131</v>
      </c>
      <c r="I127" s="127">
        <v>-250</v>
      </c>
      <c r="J127" s="109" t="s">
        <v>128</v>
      </c>
      <c r="K127" s="110" t="s">
        <v>379</v>
      </c>
      <c r="L127" s="109" t="s">
        <v>15</v>
      </c>
      <c r="M127" s="118" t="s">
        <v>384</v>
      </c>
      <c r="N127" s="26"/>
      <c r="O127" s="26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</row>
    <row r="128" spans="1:27" ht="33.75" customHeight="1" outlineLevel="3">
      <c r="A128" s="68">
        <v>102</v>
      </c>
      <c r="B128" s="106" t="s">
        <v>121</v>
      </c>
      <c r="C128" s="106" t="s">
        <v>248</v>
      </c>
      <c r="D128" s="106">
        <v>12003030</v>
      </c>
      <c r="E128" s="106" t="s">
        <v>119</v>
      </c>
      <c r="F128" s="106" t="s">
        <v>3</v>
      </c>
      <c r="G128" s="107">
        <v>44161</v>
      </c>
      <c r="H128" s="107">
        <v>44161</v>
      </c>
      <c r="I128" s="127">
        <v>-250</v>
      </c>
      <c r="J128" s="109" t="s">
        <v>128</v>
      </c>
      <c r="K128" s="110" t="s">
        <v>379</v>
      </c>
      <c r="L128" s="109" t="s">
        <v>15</v>
      </c>
      <c r="M128" s="118" t="s">
        <v>384</v>
      </c>
      <c r="N128" s="26"/>
      <c r="O128" s="26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</row>
    <row r="129" spans="1:27" ht="33.75" customHeight="1" outlineLevel="3">
      <c r="A129" s="68">
        <v>103</v>
      </c>
      <c r="B129" s="106" t="s">
        <v>121</v>
      </c>
      <c r="C129" s="106" t="s">
        <v>131</v>
      </c>
      <c r="D129" s="106">
        <v>12000026</v>
      </c>
      <c r="E129" s="106" t="s">
        <v>119</v>
      </c>
      <c r="F129" s="106" t="s">
        <v>3</v>
      </c>
      <c r="G129" s="107">
        <v>43839</v>
      </c>
      <c r="H129" s="107">
        <v>43839</v>
      </c>
      <c r="I129" s="127">
        <v>-250</v>
      </c>
      <c r="J129" s="109" t="s">
        <v>132</v>
      </c>
      <c r="K129" s="110" t="s">
        <v>391</v>
      </c>
      <c r="L129" s="109" t="s">
        <v>15</v>
      </c>
      <c r="M129" s="118" t="s">
        <v>384</v>
      </c>
      <c r="N129" s="26"/>
      <c r="O129" s="26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</row>
    <row r="130" spans="1:27" ht="33.75" customHeight="1" outlineLevel="3">
      <c r="A130" s="68">
        <v>104</v>
      </c>
      <c r="B130" s="106" t="s">
        <v>121</v>
      </c>
      <c r="C130" s="106" t="s">
        <v>156</v>
      </c>
      <c r="D130" s="106">
        <v>12000434</v>
      </c>
      <c r="E130" s="106" t="s">
        <v>119</v>
      </c>
      <c r="F130" s="106" t="s">
        <v>3</v>
      </c>
      <c r="G130" s="107">
        <v>43867</v>
      </c>
      <c r="H130" s="107">
        <v>43867</v>
      </c>
      <c r="I130" s="127">
        <v>-250</v>
      </c>
      <c r="J130" s="109" t="s">
        <v>132</v>
      </c>
      <c r="K130" s="110" t="s">
        <v>391</v>
      </c>
      <c r="L130" s="109" t="s">
        <v>15</v>
      </c>
      <c r="M130" s="118" t="s">
        <v>384</v>
      </c>
      <c r="N130" s="26"/>
      <c r="O130" s="26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</row>
    <row r="131" spans="1:27" ht="33.75" customHeight="1" outlineLevel="3">
      <c r="A131" s="68">
        <v>105</v>
      </c>
      <c r="B131" s="106" t="s">
        <v>121</v>
      </c>
      <c r="C131" s="106" t="s">
        <v>149</v>
      </c>
      <c r="D131" s="106">
        <v>12000095</v>
      </c>
      <c r="E131" s="106" t="s">
        <v>119</v>
      </c>
      <c r="F131" s="106" t="s">
        <v>3</v>
      </c>
      <c r="G131" s="107">
        <v>43503</v>
      </c>
      <c r="H131" s="107">
        <v>43503</v>
      </c>
      <c r="I131" s="130">
        <v>-250</v>
      </c>
      <c r="J131" s="109" t="s">
        <v>150</v>
      </c>
      <c r="K131" s="110" t="s">
        <v>392</v>
      </c>
      <c r="L131" s="109" t="s">
        <v>26</v>
      </c>
      <c r="M131" s="118" t="s">
        <v>387</v>
      </c>
      <c r="N131" s="26"/>
      <c r="O131" s="26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</row>
    <row r="132" spans="1:27" ht="33.75" customHeight="1" outlineLevel="3">
      <c r="A132" s="68">
        <v>106</v>
      </c>
      <c r="B132" s="106" t="s">
        <v>121</v>
      </c>
      <c r="C132" s="106" t="s">
        <v>178</v>
      </c>
      <c r="D132" s="106">
        <v>12000345</v>
      </c>
      <c r="E132" s="106" t="s">
        <v>119</v>
      </c>
      <c r="F132" s="106" t="s">
        <v>3</v>
      </c>
      <c r="G132" s="107">
        <v>43528</v>
      </c>
      <c r="H132" s="107">
        <v>43528</v>
      </c>
      <c r="I132" s="130">
        <v>-250</v>
      </c>
      <c r="J132" s="109" t="s">
        <v>150</v>
      </c>
      <c r="K132" s="110" t="s">
        <v>392</v>
      </c>
      <c r="L132" s="109" t="s">
        <v>26</v>
      </c>
      <c r="M132" s="118" t="s">
        <v>387</v>
      </c>
      <c r="N132" s="26"/>
      <c r="O132" s="26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</row>
    <row r="133" spans="1:27" ht="33.75" customHeight="1" outlineLevel="3">
      <c r="A133" s="68">
        <v>107</v>
      </c>
      <c r="B133" s="106" t="s">
        <v>121</v>
      </c>
      <c r="C133" s="106" t="s">
        <v>201</v>
      </c>
      <c r="D133" s="106">
        <v>12000668</v>
      </c>
      <c r="E133" s="106" t="s">
        <v>119</v>
      </c>
      <c r="F133" s="106" t="s">
        <v>3</v>
      </c>
      <c r="G133" s="107">
        <v>43558</v>
      </c>
      <c r="H133" s="107">
        <v>43558</v>
      </c>
      <c r="I133" s="130">
        <v>-250</v>
      </c>
      <c r="J133" s="109" t="s">
        <v>150</v>
      </c>
      <c r="K133" s="110" t="s">
        <v>392</v>
      </c>
      <c r="L133" s="109" t="s">
        <v>26</v>
      </c>
      <c r="M133" s="118" t="s">
        <v>387</v>
      </c>
      <c r="N133" s="26"/>
      <c r="O133" s="26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</row>
    <row r="134" spans="1:27" ht="33.75" customHeight="1" outlineLevel="3">
      <c r="A134" s="68">
        <v>108</v>
      </c>
      <c r="B134" s="106" t="s">
        <v>121</v>
      </c>
      <c r="C134" s="106" t="s">
        <v>213</v>
      </c>
      <c r="D134" s="106">
        <v>12000878</v>
      </c>
      <c r="E134" s="106" t="s">
        <v>119</v>
      </c>
      <c r="F134" s="106" t="s">
        <v>3</v>
      </c>
      <c r="G134" s="107">
        <v>43593</v>
      </c>
      <c r="H134" s="107">
        <v>43593</v>
      </c>
      <c r="I134" s="130">
        <v>-250</v>
      </c>
      <c r="J134" s="109" t="s">
        <v>150</v>
      </c>
      <c r="K134" s="110" t="s">
        <v>392</v>
      </c>
      <c r="L134" s="109" t="s">
        <v>26</v>
      </c>
      <c r="M134" s="118" t="s">
        <v>387</v>
      </c>
      <c r="N134" s="26"/>
      <c r="O134" s="26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</row>
    <row r="135" spans="1:27" ht="33.75" customHeight="1" outlineLevel="3">
      <c r="A135" s="68">
        <v>109</v>
      </c>
      <c r="B135" s="106" t="s">
        <v>121</v>
      </c>
      <c r="C135" s="106" t="s">
        <v>219</v>
      </c>
      <c r="D135" s="106">
        <v>12001132</v>
      </c>
      <c r="E135" s="106" t="s">
        <v>119</v>
      </c>
      <c r="F135" s="106" t="s">
        <v>3</v>
      </c>
      <c r="G135" s="107">
        <v>43615</v>
      </c>
      <c r="H135" s="107">
        <v>43615</v>
      </c>
      <c r="I135" s="130">
        <v>-250</v>
      </c>
      <c r="J135" s="109" t="s">
        <v>150</v>
      </c>
      <c r="K135" s="110" t="s">
        <v>392</v>
      </c>
      <c r="L135" s="109" t="s">
        <v>26</v>
      </c>
      <c r="M135" s="118" t="s">
        <v>387</v>
      </c>
      <c r="N135" s="26"/>
      <c r="O135" s="26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</row>
    <row r="136" spans="1:27" ht="33.75" customHeight="1" outlineLevel="3">
      <c r="A136" s="68">
        <v>110</v>
      </c>
      <c r="B136" s="106" t="s">
        <v>121</v>
      </c>
      <c r="C136" s="106" t="s">
        <v>223</v>
      </c>
      <c r="D136" s="106">
        <v>12001427</v>
      </c>
      <c r="E136" s="106" t="s">
        <v>119</v>
      </c>
      <c r="F136" s="106" t="s">
        <v>3</v>
      </c>
      <c r="G136" s="107">
        <v>43648</v>
      </c>
      <c r="H136" s="107">
        <v>43648</v>
      </c>
      <c r="I136" s="130">
        <v>-250</v>
      </c>
      <c r="J136" s="109" t="s">
        <v>150</v>
      </c>
      <c r="K136" s="110" t="s">
        <v>392</v>
      </c>
      <c r="L136" s="109" t="s">
        <v>26</v>
      </c>
      <c r="M136" s="118" t="s">
        <v>387</v>
      </c>
      <c r="N136" s="26"/>
      <c r="O136" s="26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</row>
    <row r="137" spans="1:27" ht="33.75" customHeight="1" outlineLevel="3">
      <c r="A137" s="68">
        <v>111</v>
      </c>
      <c r="B137" s="106" t="s">
        <v>121</v>
      </c>
      <c r="C137" s="106" t="s">
        <v>133</v>
      </c>
      <c r="D137" s="106">
        <v>12000037</v>
      </c>
      <c r="E137" s="106" t="s">
        <v>119</v>
      </c>
      <c r="F137" s="106" t="s">
        <v>3</v>
      </c>
      <c r="G137" s="107">
        <v>43839</v>
      </c>
      <c r="H137" s="107">
        <v>43839</v>
      </c>
      <c r="I137" s="127">
        <v>-350</v>
      </c>
      <c r="J137" s="109" t="s">
        <v>134</v>
      </c>
      <c r="K137" s="110" t="s">
        <v>393</v>
      </c>
      <c r="L137" s="109" t="s">
        <v>79</v>
      </c>
      <c r="M137" s="118" t="s">
        <v>387</v>
      </c>
      <c r="N137" s="26"/>
      <c r="O137" s="26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</row>
    <row r="138" spans="1:27" ht="33.75" customHeight="1" outlineLevel="3">
      <c r="A138" s="68">
        <v>112</v>
      </c>
      <c r="B138" s="106" t="s">
        <v>121</v>
      </c>
      <c r="C138" s="106" t="s">
        <v>151</v>
      </c>
      <c r="D138" s="106">
        <v>12000163</v>
      </c>
      <c r="E138" s="106" t="s">
        <v>119</v>
      </c>
      <c r="F138" s="106" t="s">
        <v>3</v>
      </c>
      <c r="G138" s="107">
        <v>43504</v>
      </c>
      <c r="H138" s="107">
        <v>43504</v>
      </c>
      <c r="I138" s="130">
        <v>-350</v>
      </c>
      <c r="J138" s="109" t="s">
        <v>134</v>
      </c>
      <c r="K138" s="110" t="s">
        <v>393</v>
      </c>
      <c r="L138" s="109" t="s">
        <v>79</v>
      </c>
      <c r="M138" s="118" t="s">
        <v>387</v>
      </c>
      <c r="N138" s="26"/>
      <c r="O138" s="26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</row>
    <row r="139" spans="1:27" ht="33.75" customHeight="1" outlineLevel="3">
      <c r="A139" s="68">
        <v>113</v>
      </c>
      <c r="B139" s="106" t="s">
        <v>121</v>
      </c>
      <c r="C139" s="106" t="s">
        <v>179</v>
      </c>
      <c r="D139" s="106">
        <v>12000382</v>
      </c>
      <c r="E139" s="106" t="s">
        <v>119</v>
      </c>
      <c r="F139" s="106" t="s">
        <v>3</v>
      </c>
      <c r="G139" s="107">
        <v>43528</v>
      </c>
      <c r="H139" s="107">
        <v>43528</v>
      </c>
      <c r="I139" s="130">
        <v>-350</v>
      </c>
      <c r="J139" s="109" t="s">
        <v>134</v>
      </c>
      <c r="K139" s="110" t="s">
        <v>393</v>
      </c>
      <c r="L139" s="109" t="s">
        <v>79</v>
      </c>
      <c r="M139" s="118" t="s">
        <v>387</v>
      </c>
      <c r="N139" s="26"/>
      <c r="O139" s="26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</row>
    <row r="140" spans="1:27" ht="33.75" customHeight="1" outlineLevel="3">
      <c r="A140" s="68">
        <v>114</v>
      </c>
      <c r="B140" s="106" t="s">
        <v>121</v>
      </c>
      <c r="C140" s="106" t="s">
        <v>202</v>
      </c>
      <c r="D140" s="106">
        <v>12000625</v>
      </c>
      <c r="E140" s="106" t="s">
        <v>119</v>
      </c>
      <c r="F140" s="106" t="s">
        <v>3</v>
      </c>
      <c r="G140" s="107">
        <v>43558</v>
      </c>
      <c r="H140" s="107">
        <v>43558</v>
      </c>
      <c r="I140" s="130">
        <v>-350</v>
      </c>
      <c r="J140" s="109" t="s">
        <v>134</v>
      </c>
      <c r="K140" s="110" t="s">
        <v>393</v>
      </c>
      <c r="L140" s="109" t="s">
        <v>79</v>
      </c>
      <c r="M140" s="118" t="s">
        <v>387</v>
      </c>
      <c r="N140" s="26"/>
      <c r="O140" s="26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</row>
    <row r="141" spans="1:27" ht="33.75" customHeight="1" outlineLevel="3">
      <c r="A141" s="68">
        <v>115</v>
      </c>
      <c r="B141" s="106" t="s">
        <v>121</v>
      </c>
      <c r="C141" s="106" t="s">
        <v>214</v>
      </c>
      <c r="D141" s="106">
        <v>12000920</v>
      </c>
      <c r="E141" s="106" t="s">
        <v>119</v>
      </c>
      <c r="F141" s="106" t="s">
        <v>3</v>
      </c>
      <c r="G141" s="107">
        <v>43593</v>
      </c>
      <c r="H141" s="107">
        <v>43593</v>
      </c>
      <c r="I141" s="130">
        <v>-350</v>
      </c>
      <c r="J141" s="109" t="s">
        <v>134</v>
      </c>
      <c r="K141" s="110" t="s">
        <v>393</v>
      </c>
      <c r="L141" s="109" t="s">
        <v>79</v>
      </c>
      <c r="M141" s="118" t="s">
        <v>387</v>
      </c>
      <c r="N141" s="26"/>
      <c r="O141" s="26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</row>
    <row r="142" spans="1:27" ht="33.75" customHeight="1" outlineLevel="3">
      <c r="A142" s="68">
        <v>116</v>
      </c>
      <c r="B142" s="106" t="s">
        <v>121</v>
      </c>
      <c r="C142" s="106" t="s">
        <v>221</v>
      </c>
      <c r="D142" s="106">
        <v>12001085</v>
      </c>
      <c r="E142" s="106" t="s">
        <v>119</v>
      </c>
      <c r="F142" s="106" t="s">
        <v>3</v>
      </c>
      <c r="G142" s="107">
        <v>43619</v>
      </c>
      <c r="H142" s="107">
        <v>43619</v>
      </c>
      <c r="I142" s="130">
        <v>-350</v>
      </c>
      <c r="J142" s="109" t="s">
        <v>134</v>
      </c>
      <c r="K142" s="110" t="s">
        <v>393</v>
      </c>
      <c r="L142" s="109" t="s">
        <v>79</v>
      </c>
      <c r="M142" s="118" t="s">
        <v>387</v>
      </c>
      <c r="N142" s="26"/>
      <c r="O142" s="26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</row>
    <row r="143" spans="1:27" ht="33.75" customHeight="1" outlineLevel="3">
      <c r="A143" s="68">
        <v>117</v>
      </c>
      <c r="B143" s="106" t="s">
        <v>121</v>
      </c>
      <c r="C143" s="106" t="s">
        <v>224</v>
      </c>
      <c r="D143" s="106">
        <v>12001343</v>
      </c>
      <c r="E143" s="106" t="s">
        <v>119</v>
      </c>
      <c r="F143" s="106" t="s">
        <v>3</v>
      </c>
      <c r="G143" s="107">
        <v>43648</v>
      </c>
      <c r="H143" s="107">
        <v>43648</v>
      </c>
      <c r="I143" s="130">
        <v>-350</v>
      </c>
      <c r="J143" s="109" t="s">
        <v>134</v>
      </c>
      <c r="K143" s="110" t="s">
        <v>393</v>
      </c>
      <c r="L143" s="109" t="s">
        <v>79</v>
      </c>
      <c r="M143" s="118" t="s">
        <v>387</v>
      </c>
      <c r="N143" s="26"/>
      <c r="O143" s="26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</row>
    <row r="144" spans="1:27" ht="33.75" customHeight="1" outlineLevel="3">
      <c r="A144" s="68">
        <v>118</v>
      </c>
      <c r="B144" s="106" t="s">
        <v>121</v>
      </c>
      <c r="C144" s="106" t="s">
        <v>227</v>
      </c>
      <c r="D144" s="106">
        <v>12001574</v>
      </c>
      <c r="E144" s="106" t="s">
        <v>119</v>
      </c>
      <c r="F144" s="106" t="s">
        <v>3</v>
      </c>
      <c r="G144" s="107">
        <v>43671</v>
      </c>
      <c r="H144" s="107">
        <v>43671</v>
      </c>
      <c r="I144" s="130">
        <v>-350</v>
      </c>
      <c r="J144" s="109" t="s">
        <v>134</v>
      </c>
      <c r="K144" s="110" t="s">
        <v>393</v>
      </c>
      <c r="L144" s="109" t="s">
        <v>79</v>
      </c>
      <c r="M144" s="118" t="s">
        <v>387</v>
      </c>
      <c r="N144" s="26"/>
      <c r="O144" s="26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</row>
    <row r="145" spans="1:27" ht="33.75" customHeight="1" outlineLevel="3">
      <c r="A145" s="68">
        <v>119</v>
      </c>
      <c r="B145" s="106" t="s">
        <v>121</v>
      </c>
      <c r="C145" s="106" t="s">
        <v>242</v>
      </c>
      <c r="D145" s="106">
        <v>12001900</v>
      </c>
      <c r="E145" s="106" t="s">
        <v>119</v>
      </c>
      <c r="F145" s="106" t="s">
        <v>3</v>
      </c>
      <c r="G145" s="107">
        <v>43714</v>
      </c>
      <c r="H145" s="107">
        <v>43714</v>
      </c>
      <c r="I145" s="130">
        <v>-350</v>
      </c>
      <c r="J145" s="109" t="s">
        <v>134</v>
      </c>
      <c r="K145" s="110" t="s">
        <v>393</v>
      </c>
      <c r="L145" s="109" t="s">
        <v>79</v>
      </c>
      <c r="M145" s="118" t="s">
        <v>387</v>
      </c>
      <c r="N145" s="26"/>
      <c r="O145" s="26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</row>
    <row r="146" spans="1:27" ht="33.75" customHeight="1" outlineLevel="3">
      <c r="A146" s="68">
        <v>120</v>
      </c>
      <c r="B146" s="106" t="s">
        <v>121</v>
      </c>
      <c r="C146" s="106" t="s">
        <v>256</v>
      </c>
      <c r="D146" s="106">
        <v>12002362</v>
      </c>
      <c r="E146" s="106" t="s">
        <v>119</v>
      </c>
      <c r="F146" s="106" t="s">
        <v>3</v>
      </c>
      <c r="G146" s="107">
        <v>43747</v>
      </c>
      <c r="H146" s="107">
        <v>43747</v>
      </c>
      <c r="I146" s="130">
        <v>-350</v>
      </c>
      <c r="J146" s="109" t="s">
        <v>134</v>
      </c>
      <c r="K146" s="110" t="s">
        <v>393</v>
      </c>
      <c r="L146" s="109" t="s">
        <v>79</v>
      </c>
      <c r="M146" s="118" t="s">
        <v>387</v>
      </c>
      <c r="N146" s="26"/>
      <c r="O146" s="26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</row>
    <row r="147" spans="1:27" ht="33.75" customHeight="1" outlineLevel="3">
      <c r="A147" s="68">
        <v>121</v>
      </c>
      <c r="B147" s="106" t="s">
        <v>121</v>
      </c>
      <c r="C147" s="106" t="s">
        <v>257</v>
      </c>
      <c r="D147" s="106">
        <v>12002525</v>
      </c>
      <c r="E147" s="106" t="s">
        <v>119</v>
      </c>
      <c r="F147" s="106" t="s">
        <v>3</v>
      </c>
      <c r="G147" s="107">
        <v>43784</v>
      </c>
      <c r="H147" s="107">
        <v>43784</v>
      </c>
      <c r="I147" s="130">
        <v>-350</v>
      </c>
      <c r="J147" s="109" t="s">
        <v>134</v>
      </c>
      <c r="K147" s="110" t="s">
        <v>393</v>
      </c>
      <c r="L147" s="109" t="s">
        <v>79</v>
      </c>
      <c r="M147" s="118" t="s">
        <v>387</v>
      </c>
      <c r="N147" s="26"/>
      <c r="O147" s="26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</row>
    <row r="148" spans="1:27" ht="33.75" customHeight="1" outlineLevel="3">
      <c r="A148" s="68">
        <v>122</v>
      </c>
      <c r="B148" s="106" t="s">
        <v>121</v>
      </c>
      <c r="C148" s="106" t="s">
        <v>261</v>
      </c>
      <c r="D148" s="106">
        <v>12002851</v>
      </c>
      <c r="E148" s="106" t="s">
        <v>119</v>
      </c>
      <c r="F148" s="106" t="s">
        <v>3</v>
      </c>
      <c r="G148" s="107">
        <v>43798</v>
      </c>
      <c r="H148" s="107">
        <v>43798</v>
      </c>
      <c r="I148" s="130">
        <v>-350</v>
      </c>
      <c r="J148" s="109" t="s">
        <v>134</v>
      </c>
      <c r="K148" s="110" t="s">
        <v>393</v>
      </c>
      <c r="L148" s="109" t="s">
        <v>79</v>
      </c>
      <c r="M148" s="118" t="s">
        <v>387</v>
      </c>
      <c r="N148" s="26"/>
      <c r="O148" s="26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</row>
    <row r="149" spans="1:27" ht="33.75" customHeight="1" outlineLevel="3">
      <c r="A149" s="68">
        <v>123</v>
      </c>
      <c r="B149" s="106" t="s">
        <v>121</v>
      </c>
      <c r="C149" s="106" t="s">
        <v>231</v>
      </c>
      <c r="D149" s="106">
        <v>12002260</v>
      </c>
      <c r="E149" s="106" t="s">
        <v>119</v>
      </c>
      <c r="F149" s="106" t="s">
        <v>3</v>
      </c>
      <c r="G149" s="107">
        <v>44060</v>
      </c>
      <c r="H149" s="107">
        <v>44060</v>
      </c>
      <c r="I149" s="127">
        <v>-400</v>
      </c>
      <c r="J149" s="109" t="s">
        <v>232</v>
      </c>
      <c r="K149" s="110" t="s">
        <v>394</v>
      </c>
      <c r="L149" s="109" t="s">
        <v>5</v>
      </c>
      <c r="M149" s="118" t="s">
        <v>395</v>
      </c>
      <c r="N149" s="26"/>
      <c r="O149" s="26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</row>
    <row r="150" spans="1:27" ht="33.75" customHeight="1" outlineLevel="3">
      <c r="A150" s="68">
        <v>124</v>
      </c>
      <c r="B150" s="106" t="s">
        <v>121</v>
      </c>
      <c r="C150" s="106" t="s">
        <v>234</v>
      </c>
      <c r="D150" s="106"/>
      <c r="E150" s="106" t="s">
        <v>119</v>
      </c>
      <c r="F150" s="106" t="s">
        <v>3</v>
      </c>
      <c r="G150" s="107">
        <v>43335</v>
      </c>
      <c r="H150" s="107">
        <v>43335</v>
      </c>
      <c r="I150" s="130">
        <v>-100</v>
      </c>
      <c r="J150" s="109" t="s">
        <v>235</v>
      </c>
      <c r="K150" s="110" t="s">
        <v>396</v>
      </c>
      <c r="L150" s="109" t="s">
        <v>24</v>
      </c>
      <c r="M150" s="118" t="s">
        <v>387</v>
      </c>
      <c r="N150" s="26"/>
      <c r="O150" s="26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</row>
    <row r="151" spans="1:27" ht="18" customHeight="1" outlineLevel="3">
      <c r="A151" s="120"/>
      <c r="B151" s="113" t="s">
        <v>121</v>
      </c>
      <c r="C151" s="113" t="s">
        <v>6</v>
      </c>
      <c r="D151" s="62"/>
      <c r="E151" s="62"/>
      <c r="F151" s="113" t="s">
        <v>6</v>
      </c>
      <c r="G151" s="114"/>
      <c r="H151" s="114"/>
      <c r="I151" s="115">
        <f>SUM(I98:I150)</f>
        <v>-17650</v>
      </c>
      <c r="J151" s="101"/>
      <c r="K151" s="125"/>
      <c r="L151" s="102" t="s">
        <v>6</v>
      </c>
      <c r="M151" s="102"/>
      <c r="N151" s="26"/>
      <c r="O151" s="26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</row>
    <row r="152" spans="1:27" ht="33.75" customHeight="1" outlineLevel="3">
      <c r="A152" s="106">
        <v>125</v>
      </c>
      <c r="B152" s="106" t="s">
        <v>124</v>
      </c>
      <c r="C152" s="106" t="s">
        <v>228</v>
      </c>
      <c r="D152" s="106">
        <v>12000851</v>
      </c>
      <c r="E152" s="106" t="s">
        <v>119</v>
      </c>
      <c r="F152" s="106" t="s">
        <v>3</v>
      </c>
      <c r="G152" s="107">
        <v>43672</v>
      </c>
      <c r="H152" s="107">
        <v>43672</v>
      </c>
      <c r="I152" s="127">
        <v>-400</v>
      </c>
      <c r="J152" s="109" t="s">
        <v>229</v>
      </c>
      <c r="K152" s="110" t="s">
        <v>397</v>
      </c>
      <c r="L152" s="109" t="s">
        <v>15</v>
      </c>
      <c r="M152" s="131" t="s">
        <v>398</v>
      </c>
      <c r="N152" s="48"/>
      <c r="O152" s="48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</row>
    <row r="153" spans="1:27" ht="33.75" customHeight="1" outlineLevel="3">
      <c r="A153" s="106">
        <v>126</v>
      </c>
      <c r="B153" s="106" t="s">
        <v>124</v>
      </c>
      <c r="C153" s="106" t="s">
        <v>246</v>
      </c>
      <c r="D153" s="106">
        <v>12001265</v>
      </c>
      <c r="E153" s="106" t="s">
        <v>119</v>
      </c>
      <c r="F153" s="106" t="s">
        <v>3</v>
      </c>
      <c r="G153" s="107">
        <v>43727</v>
      </c>
      <c r="H153" s="107">
        <v>43727</v>
      </c>
      <c r="I153" s="127">
        <v>-400</v>
      </c>
      <c r="J153" s="109" t="s">
        <v>229</v>
      </c>
      <c r="K153" s="110" t="s">
        <v>397</v>
      </c>
      <c r="L153" s="109" t="s">
        <v>15</v>
      </c>
      <c r="M153" s="131"/>
      <c r="N153" s="48"/>
      <c r="O153" s="48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</row>
    <row r="154" spans="1:27" ht="33.75" customHeight="1" outlineLevel="3">
      <c r="A154" s="106">
        <v>127</v>
      </c>
      <c r="B154" s="106" t="s">
        <v>124</v>
      </c>
      <c r="C154" s="106" t="s">
        <v>254</v>
      </c>
      <c r="D154" s="106">
        <v>12001349</v>
      </c>
      <c r="E154" s="106" t="s">
        <v>119</v>
      </c>
      <c r="F154" s="106" t="s">
        <v>3</v>
      </c>
      <c r="G154" s="107">
        <v>43746</v>
      </c>
      <c r="H154" s="107">
        <v>43746</v>
      </c>
      <c r="I154" s="127">
        <v>-400</v>
      </c>
      <c r="J154" s="109" t="s">
        <v>229</v>
      </c>
      <c r="K154" s="110" t="s">
        <v>397</v>
      </c>
      <c r="L154" s="109" t="s">
        <v>15</v>
      </c>
      <c r="M154" s="131"/>
      <c r="N154" s="48"/>
      <c r="O154" s="48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</row>
    <row r="155" spans="1:27" ht="33.75" customHeight="1" outlineLevel="3">
      <c r="A155" s="106">
        <v>128</v>
      </c>
      <c r="B155" s="106" t="s">
        <v>124</v>
      </c>
      <c r="C155" s="106" t="s">
        <v>155</v>
      </c>
      <c r="D155" s="106">
        <v>12000337</v>
      </c>
      <c r="E155" s="106" t="s">
        <v>119</v>
      </c>
      <c r="F155" s="106" t="s">
        <v>3</v>
      </c>
      <c r="G155" s="107">
        <v>44230</v>
      </c>
      <c r="H155" s="107">
        <v>44230</v>
      </c>
      <c r="I155" s="127">
        <v>-450</v>
      </c>
      <c r="J155" s="109" t="s">
        <v>126</v>
      </c>
      <c r="K155" s="109" t="s">
        <v>399</v>
      </c>
      <c r="L155" s="109" t="s">
        <v>11</v>
      </c>
      <c r="M155" s="109" t="s">
        <v>400</v>
      </c>
      <c r="N155" s="48"/>
      <c r="O155" s="48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</row>
    <row r="156" spans="1:27" ht="33.75" customHeight="1" outlineLevel="3">
      <c r="A156" s="106">
        <v>129</v>
      </c>
      <c r="B156" s="106" t="s">
        <v>124</v>
      </c>
      <c r="C156" s="106" t="s">
        <v>125</v>
      </c>
      <c r="D156" s="106">
        <v>12000066</v>
      </c>
      <c r="E156" s="106" t="s">
        <v>119</v>
      </c>
      <c r="F156" s="106" t="s">
        <v>3</v>
      </c>
      <c r="G156" s="107">
        <v>44204</v>
      </c>
      <c r="H156" s="107">
        <v>44204</v>
      </c>
      <c r="I156" s="127">
        <v>-450</v>
      </c>
      <c r="J156" s="109" t="s">
        <v>126</v>
      </c>
      <c r="K156" s="110" t="s">
        <v>399</v>
      </c>
      <c r="L156" s="109" t="s">
        <v>11</v>
      </c>
      <c r="M156" s="131" t="s">
        <v>400</v>
      </c>
      <c r="N156" s="48"/>
      <c r="O156" s="48"/>
      <c r="P156" s="26"/>
      <c r="Q156" s="132"/>
      <c r="R156" s="26"/>
      <c r="S156" s="26"/>
      <c r="T156" s="26"/>
      <c r="U156" s="26"/>
      <c r="V156" s="27"/>
      <c r="W156" s="27"/>
      <c r="X156" s="27"/>
      <c r="Y156" s="27"/>
      <c r="Z156" s="27"/>
      <c r="AA156" s="27"/>
    </row>
    <row r="157" spans="1:27" ht="33.75" customHeight="1" outlineLevel="3">
      <c r="A157" s="106">
        <v>130</v>
      </c>
      <c r="B157" s="106" t="s">
        <v>124</v>
      </c>
      <c r="C157" s="106" t="s">
        <v>247</v>
      </c>
      <c r="D157" s="106">
        <v>12002342</v>
      </c>
      <c r="E157" s="106" t="s">
        <v>119</v>
      </c>
      <c r="F157" s="106" t="s">
        <v>3</v>
      </c>
      <c r="G157" s="107">
        <v>44160</v>
      </c>
      <c r="H157" s="107">
        <v>44160</v>
      </c>
      <c r="I157" s="127">
        <v>-400</v>
      </c>
      <c r="J157" s="109" t="s">
        <v>126</v>
      </c>
      <c r="K157" s="110" t="s">
        <v>399</v>
      </c>
      <c r="L157" s="109" t="s">
        <v>11</v>
      </c>
      <c r="M157" s="131"/>
      <c r="N157" s="48"/>
      <c r="O157" s="48"/>
      <c r="P157" s="26"/>
      <c r="Q157" s="132"/>
      <c r="R157" s="26"/>
      <c r="S157" s="26"/>
      <c r="T157" s="26"/>
      <c r="U157" s="26"/>
      <c r="V157" s="27"/>
      <c r="W157" s="27"/>
      <c r="X157" s="27"/>
      <c r="Y157" s="27"/>
      <c r="Z157" s="27"/>
      <c r="AA157" s="27"/>
    </row>
    <row r="158" spans="1:27" ht="33.75" customHeight="1" outlineLevel="3">
      <c r="A158" s="106">
        <v>131</v>
      </c>
      <c r="B158" s="106" t="s">
        <v>124</v>
      </c>
      <c r="C158" s="106" t="s">
        <v>250</v>
      </c>
      <c r="D158" s="106">
        <v>12001279</v>
      </c>
      <c r="E158" s="106" t="s">
        <v>119</v>
      </c>
      <c r="F158" s="106" t="s">
        <v>3</v>
      </c>
      <c r="G158" s="107">
        <v>43742</v>
      </c>
      <c r="H158" s="107">
        <v>43742</v>
      </c>
      <c r="I158" s="127">
        <v>-350</v>
      </c>
      <c r="J158" s="109" t="s">
        <v>251</v>
      </c>
      <c r="K158" s="110" t="s">
        <v>401</v>
      </c>
      <c r="L158" s="109" t="s">
        <v>15</v>
      </c>
      <c r="M158" s="131" t="s">
        <v>402</v>
      </c>
      <c r="N158" s="48"/>
      <c r="O158" s="48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</row>
    <row r="159" spans="1:27" ht="33.75" customHeight="1" outlineLevel="3">
      <c r="A159" s="106">
        <v>132</v>
      </c>
      <c r="B159" s="106" t="s">
        <v>124</v>
      </c>
      <c r="C159" s="106" t="s">
        <v>263</v>
      </c>
      <c r="D159" s="106">
        <v>12002296</v>
      </c>
      <c r="E159" s="106" t="s">
        <v>119</v>
      </c>
      <c r="F159" s="106" t="s">
        <v>3</v>
      </c>
      <c r="G159" s="107">
        <v>43801</v>
      </c>
      <c r="H159" s="107">
        <v>43801</v>
      </c>
      <c r="I159" s="127">
        <v>-350</v>
      </c>
      <c r="J159" s="109" t="s">
        <v>251</v>
      </c>
      <c r="K159" s="110" t="s">
        <v>401</v>
      </c>
      <c r="L159" s="109" t="s">
        <v>15</v>
      </c>
      <c r="M159" s="131"/>
      <c r="N159" s="48"/>
      <c r="O159" s="48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</row>
    <row r="160" spans="1:27" ht="33.75" customHeight="1" outlineLevel="1">
      <c r="A160" s="106">
        <v>133</v>
      </c>
      <c r="B160" s="106" t="s">
        <v>124</v>
      </c>
      <c r="C160" s="106" t="s">
        <v>264</v>
      </c>
      <c r="D160" s="106">
        <v>12002340</v>
      </c>
      <c r="E160" s="106" t="s">
        <v>119</v>
      </c>
      <c r="F160" s="106" t="s">
        <v>3</v>
      </c>
      <c r="G160" s="107">
        <v>43801</v>
      </c>
      <c r="H160" s="107">
        <v>43801</v>
      </c>
      <c r="I160" s="127">
        <v>-350</v>
      </c>
      <c r="J160" s="109" t="s">
        <v>251</v>
      </c>
      <c r="K160" s="110" t="s">
        <v>401</v>
      </c>
      <c r="L160" s="109" t="s">
        <v>15</v>
      </c>
      <c r="M160" s="131"/>
      <c r="N160" s="48"/>
      <c r="O160" s="48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</row>
    <row r="161" spans="1:27" ht="33.75" customHeight="1" outlineLevel="3">
      <c r="A161" s="106">
        <v>134</v>
      </c>
      <c r="B161" s="106" t="s">
        <v>124</v>
      </c>
      <c r="C161" s="106" t="s">
        <v>154</v>
      </c>
      <c r="D161" s="106">
        <v>12000360</v>
      </c>
      <c r="E161" s="106" t="s">
        <v>119</v>
      </c>
      <c r="F161" s="106" t="s">
        <v>3</v>
      </c>
      <c r="G161" s="107">
        <v>44230</v>
      </c>
      <c r="H161" s="107">
        <v>44230</v>
      </c>
      <c r="I161" s="127">
        <v>-300</v>
      </c>
      <c r="J161" s="109" t="s">
        <v>139</v>
      </c>
      <c r="K161" s="109" t="s">
        <v>403</v>
      </c>
      <c r="L161" s="109" t="s">
        <v>140</v>
      </c>
      <c r="M161" s="109" t="s">
        <v>404</v>
      </c>
      <c r="N161" s="48"/>
      <c r="O161" s="48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</row>
    <row r="162" spans="1:27" ht="33.75" customHeight="1" outlineLevel="3">
      <c r="A162" s="106">
        <v>135</v>
      </c>
      <c r="B162" s="106" t="s">
        <v>124</v>
      </c>
      <c r="C162" s="106" t="s">
        <v>138</v>
      </c>
      <c r="D162" s="106">
        <v>12000186</v>
      </c>
      <c r="E162" s="106" t="s">
        <v>119</v>
      </c>
      <c r="F162" s="106" t="s">
        <v>3</v>
      </c>
      <c r="G162" s="107">
        <v>44207</v>
      </c>
      <c r="H162" s="107">
        <v>44207</v>
      </c>
      <c r="I162" s="127">
        <v>-300</v>
      </c>
      <c r="J162" s="109" t="s">
        <v>139</v>
      </c>
      <c r="K162" s="110" t="s">
        <v>403</v>
      </c>
      <c r="L162" s="109" t="s">
        <v>140</v>
      </c>
      <c r="M162" s="111" t="s">
        <v>404</v>
      </c>
      <c r="N162" s="48"/>
      <c r="O162" s="48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</row>
    <row r="163" spans="1:27" ht="18" customHeight="1" outlineLevel="1">
      <c r="A163" s="62"/>
      <c r="B163" s="113" t="s">
        <v>124</v>
      </c>
      <c r="C163" s="113" t="s">
        <v>6</v>
      </c>
      <c r="D163" s="62"/>
      <c r="E163" s="62"/>
      <c r="F163" s="113" t="s">
        <v>6</v>
      </c>
      <c r="G163" s="114"/>
      <c r="H163" s="114"/>
      <c r="I163" s="115">
        <f>SUM(I152:I162)</f>
        <v>-4150</v>
      </c>
      <c r="J163" s="101"/>
      <c r="K163" s="125"/>
      <c r="L163" s="101" t="s">
        <v>6</v>
      </c>
      <c r="M163" s="102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</row>
    <row r="164" spans="1:27" ht="33.75" customHeight="1" outlineLevel="1">
      <c r="A164" s="68">
        <v>136</v>
      </c>
      <c r="B164" s="106" t="s">
        <v>135</v>
      </c>
      <c r="C164" s="106" t="s">
        <v>157</v>
      </c>
      <c r="D164" s="106">
        <v>12000400</v>
      </c>
      <c r="E164" s="106" t="s">
        <v>119</v>
      </c>
      <c r="F164" s="106" t="s">
        <v>3</v>
      </c>
      <c r="G164" s="107">
        <v>44235</v>
      </c>
      <c r="H164" s="107">
        <v>44235</v>
      </c>
      <c r="I164" s="108">
        <v>-300</v>
      </c>
      <c r="J164" s="109" t="s">
        <v>158</v>
      </c>
      <c r="K164" s="109" t="s">
        <v>405</v>
      </c>
      <c r="L164" s="109" t="s">
        <v>26</v>
      </c>
      <c r="M164" s="109"/>
      <c r="N164" s="26"/>
      <c r="O164" s="26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</row>
    <row r="165" spans="1:27" ht="33.75" customHeight="1" outlineLevel="3">
      <c r="A165" s="68">
        <v>137</v>
      </c>
      <c r="B165" s="106" t="s">
        <v>135</v>
      </c>
      <c r="C165" s="106" t="s">
        <v>136</v>
      </c>
      <c r="D165" s="106">
        <v>12000036</v>
      </c>
      <c r="E165" s="106" t="s">
        <v>119</v>
      </c>
      <c r="F165" s="106" t="s">
        <v>3</v>
      </c>
      <c r="G165" s="107">
        <v>44207</v>
      </c>
      <c r="H165" s="107">
        <v>44207</v>
      </c>
      <c r="I165" s="130">
        <v>-500</v>
      </c>
      <c r="J165" s="109" t="s">
        <v>137</v>
      </c>
      <c r="K165" s="109" t="s">
        <v>406</v>
      </c>
      <c r="L165" s="109" t="s">
        <v>15</v>
      </c>
      <c r="M165" s="111" t="s">
        <v>407</v>
      </c>
      <c r="N165" s="48"/>
      <c r="O165" s="48"/>
      <c r="P165" s="26"/>
      <c r="Q165" s="48"/>
      <c r="R165" s="26"/>
      <c r="S165" s="26"/>
      <c r="T165" s="26"/>
      <c r="U165" s="26"/>
      <c r="V165" s="27"/>
      <c r="W165" s="27"/>
      <c r="X165" s="27"/>
      <c r="Y165" s="27"/>
      <c r="Z165" s="27"/>
      <c r="AA165" s="27"/>
    </row>
    <row r="166" spans="1:27" ht="33.75" customHeight="1" outlineLevel="3">
      <c r="A166" s="68">
        <v>138</v>
      </c>
      <c r="B166" s="106" t="s">
        <v>135</v>
      </c>
      <c r="C166" s="106" t="s">
        <v>168</v>
      </c>
      <c r="D166" s="106">
        <v>12000116</v>
      </c>
      <c r="E166" s="106" t="s">
        <v>119</v>
      </c>
      <c r="F166" s="106" t="s">
        <v>3</v>
      </c>
      <c r="G166" s="107">
        <v>43523</v>
      </c>
      <c r="H166" s="107">
        <v>43523</v>
      </c>
      <c r="I166" s="130">
        <v>-350</v>
      </c>
      <c r="J166" s="109" t="s">
        <v>169</v>
      </c>
      <c r="K166" s="110" t="s">
        <v>408</v>
      </c>
      <c r="L166" s="109" t="s">
        <v>79</v>
      </c>
      <c r="M166" s="111" t="s">
        <v>407</v>
      </c>
      <c r="N166" s="48"/>
      <c r="O166" s="48"/>
      <c r="P166" s="26"/>
      <c r="Q166" s="48"/>
      <c r="R166" s="26"/>
      <c r="S166" s="26"/>
      <c r="T166" s="26"/>
      <c r="U166" s="26"/>
      <c r="V166" s="27"/>
      <c r="W166" s="27"/>
      <c r="X166" s="27"/>
      <c r="Y166" s="27"/>
      <c r="Z166" s="27"/>
      <c r="AA166" s="27"/>
    </row>
    <row r="167" spans="1:27" ht="33.75" customHeight="1" outlineLevel="1">
      <c r="A167" s="68">
        <v>139</v>
      </c>
      <c r="B167" s="106" t="s">
        <v>135</v>
      </c>
      <c r="C167" s="106" t="s">
        <v>144</v>
      </c>
      <c r="D167" s="106">
        <v>12000002</v>
      </c>
      <c r="E167" s="106" t="s">
        <v>119</v>
      </c>
      <c r="F167" s="106" t="s">
        <v>3</v>
      </c>
      <c r="G167" s="107">
        <v>43494</v>
      </c>
      <c r="H167" s="107">
        <v>43494</v>
      </c>
      <c r="I167" s="130">
        <v>-400</v>
      </c>
      <c r="J167" s="109" t="s">
        <v>145</v>
      </c>
      <c r="K167" s="110" t="s">
        <v>409</v>
      </c>
      <c r="L167" s="109" t="s">
        <v>15</v>
      </c>
      <c r="M167" s="111" t="s">
        <v>410</v>
      </c>
      <c r="N167" s="48"/>
      <c r="O167" s="48"/>
      <c r="P167" s="26"/>
      <c r="Q167" s="48"/>
      <c r="R167" s="26"/>
      <c r="S167" s="26"/>
      <c r="T167" s="26"/>
      <c r="U167" s="26"/>
      <c r="V167" s="27"/>
      <c r="W167" s="27"/>
      <c r="X167" s="27"/>
      <c r="Y167" s="27"/>
      <c r="Z167" s="27"/>
      <c r="AA167" s="27"/>
    </row>
    <row r="168" spans="1:27" ht="33.75" customHeight="1" outlineLevel="1">
      <c r="A168" s="68">
        <v>140</v>
      </c>
      <c r="B168" s="106" t="s">
        <v>135</v>
      </c>
      <c r="C168" s="106" t="s">
        <v>185</v>
      </c>
      <c r="D168" s="106">
        <v>12000232</v>
      </c>
      <c r="E168" s="106" t="s">
        <v>119</v>
      </c>
      <c r="F168" s="106" t="s">
        <v>3</v>
      </c>
      <c r="G168" s="107">
        <v>43553</v>
      </c>
      <c r="H168" s="107">
        <v>43553</v>
      </c>
      <c r="I168" s="130">
        <v>-400</v>
      </c>
      <c r="J168" s="109" t="s">
        <v>145</v>
      </c>
      <c r="K168" s="110" t="s">
        <v>409</v>
      </c>
      <c r="L168" s="109" t="s">
        <v>15</v>
      </c>
      <c r="M168" s="111" t="s">
        <v>410</v>
      </c>
      <c r="N168" s="48"/>
      <c r="O168" s="48"/>
      <c r="P168" s="26"/>
      <c r="Q168" s="48"/>
      <c r="R168" s="26"/>
      <c r="S168" s="26"/>
      <c r="T168" s="26"/>
      <c r="U168" s="26"/>
      <c r="V168" s="27"/>
      <c r="W168" s="27"/>
      <c r="X168" s="27"/>
      <c r="Y168" s="27"/>
      <c r="Z168" s="27"/>
      <c r="AA168" s="27"/>
    </row>
    <row r="169" spans="1:27" ht="33.75" customHeight="1" outlineLevel="1">
      <c r="A169" s="68">
        <v>141</v>
      </c>
      <c r="B169" s="106" t="s">
        <v>135</v>
      </c>
      <c r="C169" s="106" t="s">
        <v>159</v>
      </c>
      <c r="D169" s="106">
        <v>12000455</v>
      </c>
      <c r="E169" s="106" t="s">
        <v>119</v>
      </c>
      <c r="F169" s="106" t="s">
        <v>3</v>
      </c>
      <c r="G169" s="107">
        <v>44236</v>
      </c>
      <c r="H169" s="107">
        <v>44236</v>
      </c>
      <c r="I169" s="108">
        <v>-300</v>
      </c>
      <c r="J169" s="109" t="s">
        <v>160</v>
      </c>
      <c r="K169" s="109" t="s">
        <v>411</v>
      </c>
      <c r="L169" s="109" t="s">
        <v>15</v>
      </c>
      <c r="M169" s="109"/>
      <c r="N169" s="26"/>
      <c r="O169" s="26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</row>
    <row r="170" spans="1:27" ht="33.75" customHeight="1" outlineLevel="1">
      <c r="A170" s="68">
        <v>142</v>
      </c>
      <c r="B170" s="106" t="s">
        <v>135</v>
      </c>
      <c r="C170" s="106" t="s">
        <v>249</v>
      </c>
      <c r="D170" s="106">
        <v>12002783</v>
      </c>
      <c r="E170" s="106" t="s">
        <v>119</v>
      </c>
      <c r="F170" s="106" t="s">
        <v>3</v>
      </c>
      <c r="G170" s="107">
        <v>44161</v>
      </c>
      <c r="H170" s="107">
        <v>44161</v>
      </c>
      <c r="I170" s="130">
        <v>-250</v>
      </c>
      <c r="J170" s="109" t="s">
        <v>160</v>
      </c>
      <c r="K170" s="110" t="s">
        <v>411</v>
      </c>
      <c r="L170" s="109" t="s">
        <v>15</v>
      </c>
      <c r="M170" s="111" t="s">
        <v>412</v>
      </c>
      <c r="N170" s="48"/>
      <c r="O170" s="48"/>
      <c r="P170" s="26"/>
      <c r="Q170" s="48"/>
      <c r="R170" s="26"/>
      <c r="S170" s="26"/>
      <c r="T170" s="26"/>
      <c r="U170" s="26"/>
      <c r="V170" s="27"/>
      <c r="W170" s="27"/>
      <c r="X170" s="27"/>
      <c r="Y170" s="27"/>
      <c r="Z170" s="27"/>
      <c r="AA170" s="27"/>
    </row>
    <row r="171" spans="1:27" ht="33.75" customHeight="1" outlineLevel="1">
      <c r="A171" s="68">
        <v>143</v>
      </c>
      <c r="B171" s="121" t="s">
        <v>135</v>
      </c>
      <c r="C171" s="121">
        <v>20180708</v>
      </c>
      <c r="D171" s="106">
        <v>12001138</v>
      </c>
      <c r="E171" s="106" t="s">
        <v>119</v>
      </c>
      <c r="F171" s="121" t="s">
        <v>81</v>
      </c>
      <c r="G171" s="122">
        <v>43283</v>
      </c>
      <c r="H171" s="122">
        <v>43289</v>
      </c>
      <c r="I171" s="133">
        <v>250</v>
      </c>
      <c r="J171" s="124" t="s">
        <v>273</v>
      </c>
      <c r="K171" s="124" t="s">
        <v>413</v>
      </c>
      <c r="L171" s="124" t="s">
        <v>376</v>
      </c>
      <c r="M171" s="134" t="s">
        <v>414</v>
      </c>
      <c r="N171" s="135"/>
      <c r="O171" s="135"/>
      <c r="P171" s="26"/>
      <c r="Q171" s="48"/>
      <c r="R171" s="26"/>
      <c r="S171" s="26"/>
      <c r="T171" s="26"/>
      <c r="U171" s="26"/>
      <c r="V171" s="27"/>
      <c r="W171" s="27"/>
      <c r="X171" s="27"/>
      <c r="Y171" s="27"/>
      <c r="Z171" s="27"/>
      <c r="AA171" s="27"/>
    </row>
    <row r="172" spans="1:27" ht="18" customHeight="1" outlineLevel="3">
      <c r="A172" s="120"/>
      <c r="B172" s="113" t="s">
        <v>135</v>
      </c>
      <c r="C172" s="113" t="s">
        <v>6</v>
      </c>
      <c r="D172" s="62"/>
      <c r="E172" s="62"/>
      <c r="F172" s="113" t="s">
        <v>6</v>
      </c>
      <c r="G172" s="114"/>
      <c r="H172" s="114"/>
      <c r="I172" s="115">
        <f>SUM(I164:I171)</f>
        <v>-2250</v>
      </c>
      <c r="J172" s="101"/>
      <c r="K172" s="125"/>
      <c r="L172" s="101" t="s">
        <v>6</v>
      </c>
      <c r="M172" s="102"/>
      <c r="N172" s="136"/>
      <c r="O172" s="136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</row>
    <row r="173" spans="1:27" s="19" customFormat="1" ht="33.75" customHeight="1" outlineLevel="3">
      <c r="A173" s="68">
        <v>144</v>
      </c>
      <c r="B173" s="68" t="s">
        <v>146</v>
      </c>
      <c r="C173" s="68" t="s">
        <v>186</v>
      </c>
      <c r="D173" s="68">
        <v>12000117</v>
      </c>
      <c r="E173" s="68" t="s">
        <v>119</v>
      </c>
      <c r="F173" s="68" t="s">
        <v>3</v>
      </c>
      <c r="G173" s="116">
        <v>44291</v>
      </c>
      <c r="H173" s="116">
        <v>44291</v>
      </c>
      <c r="I173" s="108">
        <v>-450</v>
      </c>
      <c r="J173" s="117" t="s">
        <v>187</v>
      </c>
      <c r="K173" s="126" t="s">
        <v>415</v>
      </c>
      <c r="L173" s="126" t="s">
        <v>26</v>
      </c>
      <c r="M173" s="117"/>
      <c r="N173" s="56"/>
      <c r="O173" s="56"/>
      <c r="P173" s="33"/>
      <c r="Q173" s="33"/>
      <c r="R173" s="33"/>
      <c r="S173" s="33"/>
      <c r="T173" s="33"/>
      <c r="U173" s="33"/>
      <c r="V173" s="34"/>
      <c r="W173" s="34"/>
      <c r="X173" s="34"/>
      <c r="Y173" s="34"/>
      <c r="Z173" s="34"/>
      <c r="AA173" s="34"/>
    </row>
    <row r="174" spans="1:27" s="19" customFormat="1" ht="33.75" customHeight="1" outlineLevel="3">
      <c r="A174" s="68">
        <v>145</v>
      </c>
      <c r="B174" s="68" t="s">
        <v>146</v>
      </c>
      <c r="C174" s="68" t="s">
        <v>188</v>
      </c>
      <c r="D174" s="68">
        <v>12000126</v>
      </c>
      <c r="E174" s="68" t="s">
        <v>119</v>
      </c>
      <c r="F174" s="68" t="s">
        <v>3</v>
      </c>
      <c r="G174" s="116">
        <v>44291</v>
      </c>
      <c r="H174" s="116">
        <v>44291</v>
      </c>
      <c r="I174" s="108">
        <v>-300</v>
      </c>
      <c r="J174" s="117" t="s">
        <v>189</v>
      </c>
      <c r="K174" s="126" t="s">
        <v>416</v>
      </c>
      <c r="L174" s="126" t="s">
        <v>26</v>
      </c>
      <c r="M174" s="117"/>
      <c r="N174" s="56"/>
      <c r="O174" s="56"/>
      <c r="P174" s="33"/>
      <c r="Q174" s="33"/>
      <c r="R174" s="33"/>
      <c r="S174" s="33"/>
      <c r="T174" s="33"/>
      <c r="U174" s="33"/>
      <c r="V174" s="34"/>
      <c r="W174" s="34"/>
      <c r="X174" s="34"/>
      <c r="Y174" s="34"/>
      <c r="Z174" s="34"/>
      <c r="AA174" s="34"/>
    </row>
    <row r="175" spans="1:27" s="19" customFormat="1" ht="33.75" customHeight="1" outlineLevel="3">
      <c r="A175" s="68">
        <v>146</v>
      </c>
      <c r="B175" s="68" t="s">
        <v>146</v>
      </c>
      <c r="C175" s="68" t="s">
        <v>190</v>
      </c>
      <c r="D175" s="68">
        <v>12000119</v>
      </c>
      <c r="E175" s="68" t="s">
        <v>119</v>
      </c>
      <c r="F175" s="68" t="s">
        <v>3</v>
      </c>
      <c r="G175" s="116">
        <v>44291</v>
      </c>
      <c r="H175" s="116">
        <v>44291</v>
      </c>
      <c r="I175" s="108">
        <v>-450</v>
      </c>
      <c r="J175" s="117" t="s">
        <v>191</v>
      </c>
      <c r="K175" s="126" t="s">
        <v>417</v>
      </c>
      <c r="L175" s="126" t="s">
        <v>15</v>
      </c>
      <c r="M175" s="117"/>
      <c r="N175" s="56"/>
      <c r="O175" s="56"/>
      <c r="P175" s="33"/>
      <c r="Q175" s="33"/>
      <c r="R175" s="33"/>
      <c r="S175" s="33"/>
      <c r="T175" s="33"/>
      <c r="U175" s="33"/>
      <c r="V175" s="34"/>
      <c r="W175" s="34"/>
      <c r="X175" s="34"/>
      <c r="Y175" s="34"/>
      <c r="Z175" s="34"/>
      <c r="AA175" s="34"/>
    </row>
    <row r="176" spans="1:27" s="19" customFormat="1" ht="33.75" customHeight="1" outlineLevel="3">
      <c r="A176" s="68">
        <v>147</v>
      </c>
      <c r="B176" s="68" t="s">
        <v>146</v>
      </c>
      <c r="C176" s="68" t="s">
        <v>192</v>
      </c>
      <c r="D176" s="68">
        <v>12000137</v>
      </c>
      <c r="E176" s="68" t="s">
        <v>119</v>
      </c>
      <c r="F176" s="68" t="s">
        <v>3</v>
      </c>
      <c r="G176" s="116">
        <v>44291</v>
      </c>
      <c r="H176" s="116">
        <v>44291</v>
      </c>
      <c r="I176" s="108">
        <v>-500</v>
      </c>
      <c r="J176" s="117" t="s">
        <v>193</v>
      </c>
      <c r="K176" s="126" t="s">
        <v>418</v>
      </c>
      <c r="L176" s="126" t="s">
        <v>26</v>
      </c>
      <c r="M176" s="117"/>
      <c r="N176" s="56"/>
      <c r="O176" s="56"/>
      <c r="P176" s="33"/>
      <c r="Q176" s="33"/>
      <c r="R176" s="33"/>
      <c r="S176" s="33"/>
      <c r="T176" s="33"/>
      <c r="U176" s="33"/>
      <c r="V176" s="34"/>
      <c r="W176" s="34"/>
      <c r="X176" s="34"/>
      <c r="Y176" s="34"/>
      <c r="Z176" s="34"/>
      <c r="AA176" s="34"/>
    </row>
    <row r="177" spans="1:27" ht="33.75" customHeight="1" outlineLevel="1">
      <c r="A177" s="68">
        <v>148</v>
      </c>
      <c r="B177" s="106" t="s">
        <v>146</v>
      </c>
      <c r="C177" s="106" t="s">
        <v>147</v>
      </c>
      <c r="D177" s="106">
        <v>12000069</v>
      </c>
      <c r="E177" s="106" t="s">
        <v>119</v>
      </c>
      <c r="F177" s="106" t="s">
        <v>3</v>
      </c>
      <c r="G177" s="107">
        <v>43860</v>
      </c>
      <c r="H177" s="107">
        <v>43860</v>
      </c>
      <c r="I177" s="130">
        <v>-350</v>
      </c>
      <c r="J177" s="109" t="s">
        <v>4</v>
      </c>
      <c r="K177" s="109" t="s">
        <v>419</v>
      </c>
      <c r="L177" s="109" t="s">
        <v>79</v>
      </c>
      <c r="M177" s="109"/>
      <c r="N177" s="137" t="s">
        <v>420</v>
      </c>
      <c r="O177" s="26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</row>
    <row r="178" spans="1:27" ht="33.75" customHeight="1" outlineLevel="3">
      <c r="A178" s="68">
        <v>149</v>
      </c>
      <c r="B178" s="106" t="s">
        <v>146</v>
      </c>
      <c r="C178" s="106" t="s">
        <v>170</v>
      </c>
      <c r="D178" s="106">
        <v>12000118</v>
      </c>
      <c r="E178" s="106" t="s">
        <v>119</v>
      </c>
      <c r="F178" s="106" t="s">
        <v>3</v>
      </c>
      <c r="G178" s="107">
        <v>43887</v>
      </c>
      <c r="H178" s="107">
        <v>43887</v>
      </c>
      <c r="I178" s="130">
        <v>-400</v>
      </c>
      <c r="J178" s="109" t="s">
        <v>4</v>
      </c>
      <c r="K178" s="109" t="s">
        <v>421</v>
      </c>
      <c r="L178" s="109" t="s">
        <v>26</v>
      </c>
      <c r="M178" s="109"/>
      <c r="N178" s="26"/>
      <c r="O178" s="26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</row>
    <row r="179" spans="1:27" ht="33.75" customHeight="1" outlineLevel="1">
      <c r="A179" s="68">
        <v>150</v>
      </c>
      <c r="B179" s="106" t="s">
        <v>146</v>
      </c>
      <c r="C179" s="106" t="s">
        <v>259</v>
      </c>
      <c r="D179" s="106">
        <v>12000562</v>
      </c>
      <c r="E179" s="106" t="s">
        <v>119</v>
      </c>
      <c r="F179" s="106" t="s">
        <v>3</v>
      </c>
      <c r="G179" s="107">
        <v>43787</v>
      </c>
      <c r="H179" s="107">
        <v>43787</v>
      </c>
      <c r="I179" s="130">
        <v>-250</v>
      </c>
      <c r="J179" s="109" t="s">
        <v>260</v>
      </c>
      <c r="K179" s="110" t="s">
        <v>422</v>
      </c>
      <c r="L179" s="109" t="s">
        <v>15</v>
      </c>
      <c r="M179" s="109"/>
      <c r="N179" s="26"/>
      <c r="O179" s="26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</row>
    <row r="180" spans="1:27" ht="33.75" customHeight="1" outlineLevel="3">
      <c r="A180" s="68">
        <v>151</v>
      </c>
      <c r="B180" s="106" t="s">
        <v>146</v>
      </c>
      <c r="C180" s="106" t="s">
        <v>262</v>
      </c>
      <c r="D180" s="106">
        <v>12000603</v>
      </c>
      <c r="E180" s="106" t="s">
        <v>119</v>
      </c>
      <c r="F180" s="106" t="s">
        <v>3</v>
      </c>
      <c r="G180" s="107">
        <v>43801</v>
      </c>
      <c r="H180" s="107">
        <v>43801</v>
      </c>
      <c r="I180" s="130">
        <v>-250</v>
      </c>
      <c r="J180" s="109" t="s">
        <v>260</v>
      </c>
      <c r="K180" s="110" t="s">
        <v>422</v>
      </c>
      <c r="L180" s="109" t="s">
        <v>15</v>
      </c>
      <c r="M180" s="109"/>
      <c r="N180" s="26"/>
      <c r="O180" s="26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</row>
    <row r="181" spans="1:27" ht="18" customHeight="1" outlineLevel="3">
      <c r="A181" s="120"/>
      <c r="B181" s="113" t="s">
        <v>146</v>
      </c>
      <c r="C181" s="113" t="s">
        <v>6</v>
      </c>
      <c r="D181" s="62"/>
      <c r="E181" s="62"/>
      <c r="F181" s="113" t="s">
        <v>6</v>
      </c>
      <c r="G181" s="114"/>
      <c r="H181" s="114"/>
      <c r="I181" s="115">
        <f>SUM(I173:I180)</f>
        <v>-2950</v>
      </c>
      <c r="J181" s="101" t="s">
        <v>6</v>
      </c>
      <c r="K181" s="101"/>
      <c r="L181" s="101" t="s">
        <v>6</v>
      </c>
      <c r="M181" s="102"/>
      <c r="N181" s="26"/>
      <c r="O181" s="26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</row>
    <row r="182" spans="1:27" s="19" customFormat="1" ht="33.75" customHeight="1" outlineLevel="3">
      <c r="A182" s="68">
        <v>152</v>
      </c>
      <c r="B182" s="68" t="s">
        <v>141</v>
      </c>
      <c r="C182" s="68" t="s">
        <v>423</v>
      </c>
      <c r="D182" s="68">
        <v>12000156</v>
      </c>
      <c r="E182" s="68" t="s">
        <v>119</v>
      </c>
      <c r="F182" s="68" t="s">
        <v>3</v>
      </c>
      <c r="G182" s="116">
        <v>44292</v>
      </c>
      <c r="H182" s="116">
        <v>44292</v>
      </c>
      <c r="I182" s="108">
        <v>-300</v>
      </c>
      <c r="J182" s="117" t="s">
        <v>205</v>
      </c>
      <c r="K182" s="117" t="s">
        <v>424</v>
      </c>
      <c r="L182" s="117" t="s">
        <v>26</v>
      </c>
      <c r="M182" s="117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4"/>
      <c r="Z182" s="34"/>
      <c r="AA182" s="34"/>
    </row>
    <row r="183" spans="1:27" ht="33.75" customHeight="1" outlineLevel="3">
      <c r="A183" s="68">
        <v>153</v>
      </c>
      <c r="B183" s="106" t="s">
        <v>141</v>
      </c>
      <c r="C183" s="106" t="s">
        <v>425</v>
      </c>
      <c r="D183" s="106" t="s">
        <v>267</v>
      </c>
      <c r="E183" s="106" t="s">
        <v>119</v>
      </c>
      <c r="F183" s="106" t="s">
        <v>19</v>
      </c>
      <c r="G183" s="107">
        <v>43156</v>
      </c>
      <c r="H183" s="107">
        <v>43156</v>
      </c>
      <c r="I183" s="130">
        <v>-350</v>
      </c>
      <c r="J183" s="109" t="s">
        <v>4</v>
      </c>
      <c r="K183" s="109" t="s">
        <v>426</v>
      </c>
      <c r="L183" s="109"/>
      <c r="M183" s="134" t="s">
        <v>427</v>
      </c>
      <c r="N183" s="26"/>
      <c r="O183" s="26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</row>
    <row r="184" spans="1:27" ht="33.75" customHeight="1" outlineLevel="3">
      <c r="A184" s="68">
        <v>154</v>
      </c>
      <c r="B184" s="106" t="s">
        <v>141</v>
      </c>
      <c r="C184" s="106" t="s">
        <v>225</v>
      </c>
      <c r="D184" s="106">
        <v>12000465</v>
      </c>
      <c r="E184" s="106" t="s">
        <v>119</v>
      </c>
      <c r="F184" s="106" t="s">
        <v>3</v>
      </c>
      <c r="G184" s="107">
        <v>44029</v>
      </c>
      <c r="H184" s="107">
        <v>44029</v>
      </c>
      <c r="I184" s="130">
        <v>-350</v>
      </c>
      <c r="J184" s="109" t="s">
        <v>226</v>
      </c>
      <c r="K184" s="109" t="s">
        <v>428</v>
      </c>
      <c r="L184" s="109" t="s">
        <v>15</v>
      </c>
      <c r="M184" s="111" t="s">
        <v>429</v>
      </c>
      <c r="N184" s="26"/>
      <c r="O184" s="26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</row>
    <row r="185" spans="1:27" ht="33.75" customHeight="1" outlineLevel="1">
      <c r="A185" s="68">
        <v>155</v>
      </c>
      <c r="B185" s="106" t="s">
        <v>141</v>
      </c>
      <c r="C185" s="106" t="s">
        <v>233</v>
      </c>
      <c r="D185" s="106">
        <v>12000543</v>
      </c>
      <c r="E185" s="106" t="s">
        <v>119</v>
      </c>
      <c r="F185" s="106" t="s">
        <v>3</v>
      </c>
      <c r="G185" s="107">
        <v>44061</v>
      </c>
      <c r="H185" s="107">
        <v>44061</v>
      </c>
      <c r="I185" s="130">
        <v>-350</v>
      </c>
      <c r="J185" s="109" t="s">
        <v>226</v>
      </c>
      <c r="K185" s="109" t="s">
        <v>428</v>
      </c>
      <c r="L185" s="109" t="s">
        <v>15</v>
      </c>
      <c r="M185" s="111" t="s">
        <v>429</v>
      </c>
      <c r="N185" s="26"/>
      <c r="O185" s="26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</row>
    <row r="186" spans="1:27" ht="33.75" customHeight="1" outlineLevel="3">
      <c r="A186" s="68">
        <v>156</v>
      </c>
      <c r="B186" s="106" t="s">
        <v>141</v>
      </c>
      <c r="C186" s="106" t="s">
        <v>142</v>
      </c>
      <c r="D186" s="106">
        <v>12000100</v>
      </c>
      <c r="E186" s="106" t="s">
        <v>119</v>
      </c>
      <c r="F186" s="106" t="s">
        <v>3</v>
      </c>
      <c r="G186" s="107">
        <v>43844</v>
      </c>
      <c r="H186" s="107">
        <v>43844</v>
      </c>
      <c r="I186" s="130">
        <v>-450</v>
      </c>
      <c r="J186" s="138" t="s">
        <v>143</v>
      </c>
      <c r="K186" s="110" t="s">
        <v>430</v>
      </c>
      <c r="L186" s="109" t="s">
        <v>24</v>
      </c>
      <c r="M186" s="111" t="s">
        <v>431</v>
      </c>
      <c r="N186" s="26"/>
      <c r="O186" s="26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</row>
    <row r="187" spans="1:27" ht="33.75" customHeight="1" outlineLevel="3">
      <c r="A187" s="68">
        <v>157</v>
      </c>
      <c r="B187" s="106" t="s">
        <v>141</v>
      </c>
      <c r="C187" s="106" t="s">
        <v>148</v>
      </c>
      <c r="D187" s="106">
        <v>12000120</v>
      </c>
      <c r="E187" s="106" t="s">
        <v>119</v>
      </c>
      <c r="F187" s="106" t="s">
        <v>3</v>
      </c>
      <c r="G187" s="107">
        <v>43864</v>
      </c>
      <c r="H187" s="107">
        <v>43864</v>
      </c>
      <c r="I187" s="130">
        <v>-450</v>
      </c>
      <c r="J187" s="138" t="s">
        <v>143</v>
      </c>
      <c r="K187" s="110" t="s">
        <v>430</v>
      </c>
      <c r="L187" s="109" t="s">
        <v>24</v>
      </c>
      <c r="M187" s="111" t="s">
        <v>431</v>
      </c>
      <c r="N187" s="26"/>
      <c r="O187" s="26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</row>
    <row r="188" spans="1:27" ht="33.75" customHeight="1" outlineLevel="3">
      <c r="A188" s="68">
        <v>158</v>
      </c>
      <c r="B188" s="106" t="s">
        <v>141</v>
      </c>
      <c r="C188" s="106" t="s">
        <v>180</v>
      </c>
      <c r="D188" s="106">
        <v>12000211</v>
      </c>
      <c r="E188" s="106" t="s">
        <v>119</v>
      </c>
      <c r="F188" s="106" t="s">
        <v>3</v>
      </c>
      <c r="G188" s="107">
        <v>43893</v>
      </c>
      <c r="H188" s="107">
        <v>43893</v>
      </c>
      <c r="I188" s="130">
        <v>-450</v>
      </c>
      <c r="J188" s="138" t="s">
        <v>143</v>
      </c>
      <c r="K188" s="110" t="s">
        <v>430</v>
      </c>
      <c r="L188" s="109" t="s">
        <v>24</v>
      </c>
      <c r="M188" s="111" t="s">
        <v>431</v>
      </c>
      <c r="N188" s="26"/>
      <c r="O188" s="26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</row>
    <row r="189" spans="1:27" ht="33.75" customHeight="1" outlineLevel="3">
      <c r="A189" s="68">
        <v>159</v>
      </c>
      <c r="B189" s="106" t="s">
        <v>141</v>
      </c>
      <c r="C189" s="106" t="s">
        <v>183</v>
      </c>
      <c r="D189" s="106">
        <v>12000226</v>
      </c>
      <c r="E189" s="106" t="s">
        <v>119</v>
      </c>
      <c r="F189" s="106" t="s">
        <v>3</v>
      </c>
      <c r="G189" s="107">
        <v>43913</v>
      </c>
      <c r="H189" s="107">
        <v>43913</v>
      </c>
      <c r="I189" s="130">
        <v>-450</v>
      </c>
      <c r="J189" s="138" t="s">
        <v>143</v>
      </c>
      <c r="K189" s="110" t="s">
        <v>430</v>
      </c>
      <c r="L189" s="109" t="s">
        <v>24</v>
      </c>
      <c r="M189" s="111" t="s">
        <v>431</v>
      </c>
      <c r="N189" s="26"/>
      <c r="O189" s="26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</row>
    <row r="190" spans="1:27" ht="33.75" customHeight="1" outlineLevel="3">
      <c r="A190" s="68">
        <v>160</v>
      </c>
      <c r="B190" s="106" t="s">
        <v>141</v>
      </c>
      <c r="C190" s="106" t="s">
        <v>209</v>
      </c>
      <c r="D190" s="106">
        <v>12000303</v>
      </c>
      <c r="E190" s="106" t="s">
        <v>119</v>
      </c>
      <c r="F190" s="106" t="s">
        <v>3</v>
      </c>
      <c r="G190" s="107">
        <v>43941</v>
      </c>
      <c r="H190" s="107">
        <v>43941</v>
      </c>
      <c r="I190" s="130">
        <v>-450</v>
      </c>
      <c r="J190" s="138" t="s">
        <v>143</v>
      </c>
      <c r="K190" s="110" t="s">
        <v>430</v>
      </c>
      <c r="L190" s="109" t="s">
        <v>24</v>
      </c>
      <c r="M190" s="111" t="s">
        <v>431</v>
      </c>
      <c r="N190" s="26"/>
      <c r="O190" s="26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</row>
    <row r="191" spans="1:27" ht="33.75" customHeight="1" outlineLevel="3">
      <c r="A191" s="68">
        <v>161</v>
      </c>
      <c r="B191" s="106" t="s">
        <v>141</v>
      </c>
      <c r="C191" s="106" t="s">
        <v>215</v>
      </c>
      <c r="D191" s="106">
        <v>12000316</v>
      </c>
      <c r="E191" s="106" t="s">
        <v>119</v>
      </c>
      <c r="F191" s="106" t="s">
        <v>3</v>
      </c>
      <c r="G191" s="107">
        <v>43970</v>
      </c>
      <c r="H191" s="107">
        <v>43970</v>
      </c>
      <c r="I191" s="130">
        <v>-450</v>
      </c>
      <c r="J191" s="138" t="s">
        <v>143</v>
      </c>
      <c r="K191" s="110" t="s">
        <v>430</v>
      </c>
      <c r="L191" s="109" t="s">
        <v>24</v>
      </c>
      <c r="M191" s="111" t="s">
        <v>431</v>
      </c>
      <c r="N191" s="26"/>
      <c r="O191" s="26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</row>
    <row r="192" spans="1:27" ht="33.75" customHeight="1" outlineLevel="1">
      <c r="A192" s="68">
        <v>162</v>
      </c>
      <c r="B192" s="106" t="s">
        <v>141</v>
      </c>
      <c r="C192" s="106" t="s">
        <v>265</v>
      </c>
      <c r="D192" s="106">
        <v>12002533</v>
      </c>
      <c r="E192" s="106" t="s">
        <v>119</v>
      </c>
      <c r="F192" s="106" t="s">
        <v>3</v>
      </c>
      <c r="G192" s="107">
        <v>43805</v>
      </c>
      <c r="H192" s="107">
        <v>43805</v>
      </c>
      <c r="I192" s="130">
        <v>-450</v>
      </c>
      <c r="J192" s="138" t="s">
        <v>143</v>
      </c>
      <c r="K192" s="110" t="s">
        <v>430</v>
      </c>
      <c r="L192" s="109" t="s">
        <v>266</v>
      </c>
      <c r="M192" s="111" t="s">
        <v>431</v>
      </c>
      <c r="N192" s="26"/>
      <c r="O192" s="26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</row>
    <row r="193" spans="1:27" ht="18" customHeight="1" outlineLevel="3">
      <c r="A193" s="120"/>
      <c r="B193" s="113" t="s">
        <v>141</v>
      </c>
      <c r="C193" s="113" t="s">
        <v>6</v>
      </c>
      <c r="D193" s="62"/>
      <c r="E193" s="62"/>
      <c r="F193" s="113" t="s">
        <v>6</v>
      </c>
      <c r="G193" s="114"/>
      <c r="H193" s="114"/>
      <c r="I193" s="115">
        <f>SUM(I182:I192)</f>
        <v>-4500</v>
      </c>
      <c r="J193" s="101" t="s">
        <v>6</v>
      </c>
      <c r="K193" s="101"/>
      <c r="L193" s="101" t="s">
        <v>6</v>
      </c>
      <c r="M193" s="102"/>
      <c r="N193" s="26"/>
      <c r="O193" s="26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</row>
    <row r="194" spans="1:27" s="19" customFormat="1" ht="33.75" customHeight="1" outlineLevel="3">
      <c r="A194" s="68">
        <v>163</v>
      </c>
      <c r="B194" s="68" t="s">
        <v>206</v>
      </c>
      <c r="C194" s="68" t="s">
        <v>207</v>
      </c>
      <c r="D194" s="68">
        <v>12000050</v>
      </c>
      <c r="E194" s="68" t="s">
        <v>119</v>
      </c>
      <c r="F194" s="68" t="s">
        <v>3</v>
      </c>
      <c r="G194" s="116">
        <v>44306</v>
      </c>
      <c r="H194" s="116">
        <v>44306</v>
      </c>
      <c r="I194" s="108">
        <v>-30</v>
      </c>
      <c r="J194" s="117" t="s">
        <v>208</v>
      </c>
      <c r="K194" s="117" t="s">
        <v>432</v>
      </c>
      <c r="L194" s="117" t="s">
        <v>15</v>
      </c>
      <c r="M194" s="117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4"/>
      <c r="Z194" s="34"/>
      <c r="AA194" s="34"/>
    </row>
    <row r="195" spans="1:27" ht="18" customHeight="1" outlineLevel="3">
      <c r="A195" s="120"/>
      <c r="B195" s="113" t="str">
        <f>+B194</f>
        <v>50420101</v>
      </c>
      <c r="C195" s="113"/>
      <c r="D195" s="62"/>
      <c r="E195" s="62"/>
      <c r="F195" s="113"/>
      <c r="G195" s="114"/>
      <c r="H195" s="114"/>
      <c r="I195" s="115">
        <f>+I194</f>
        <v>-30</v>
      </c>
      <c r="J195" s="101"/>
      <c r="K195" s="101"/>
      <c r="L195" s="101"/>
      <c r="M195" s="102"/>
      <c r="N195" s="26"/>
      <c r="O195" s="26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</row>
    <row r="196" spans="1:27" s="19" customFormat="1" ht="33.75" customHeight="1" outlineLevel="3">
      <c r="A196" s="68">
        <v>164</v>
      </c>
      <c r="B196" s="68" t="s">
        <v>274</v>
      </c>
      <c r="C196" s="68" t="s">
        <v>275</v>
      </c>
      <c r="D196" s="68">
        <v>12000095</v>
      </c>
      <c r="E196" s="68" t="s">
        <v>276</v>
      </c>
      <c r="F196" s="68" t="s">
        <v>3</v>
      </c>
      <c r="G196" s="116">
        <v>44306</v>
      </c>
      <c r="H196" s="116">
        <v>44306</v>
      </c>
      <c r="I196" s="108">
        <v>-3392.64</v>
      </c>
      <c r="J196" s="117" t="s">
        <v>277</v>
      </c>
      <c r="K196" s="117" t="s">
        <v>433</v>
      </c>
      <c r="L196" s="117" t="s">
        <v>278</v>
      </c>
      <c r="M196" s="117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4"/>
      <c r="Z196" s="34"/>
      <c r="AA196" s="34"/>
    </row>
    <row r="197" spans="1:27" ht="18" customHeight="1" outlineLevel="3">
      <c r="A197" s="120"/>
      <c r="B197" s="113" t="str">
        <f>+B196</f>
        <v>51541001</v>
      </c>
      <c r="C197" s="113"/>
      <c r="D197" s="62"/>
      <c r="E197" s="62"/>
      <c r="F197" s="113"/>
      <c r="G197" s="114"/>
      <c r="H197" s="114"/>
      <c r="I197" s="115">
        <f>+I196</f>
        <v>-3392.64</v>
      </c>
      <c r="J197" s="101"/>
      <c r="K197" s="101"/>
      <c r="L197" s="101"/>
      <c r="M197" s="102"/>
      <c r="N197" s="26"/>
      <c r="O197" s="26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</row>
    <row r="198" spans="1:27" s="19" customFormat="1" ht="33.75" customHeight="1" outlineLevel="3">
      <c r="A198" s="68">
        <v>165</v>
      </c>
      <c r="B198" s="68" t="s">
        <v>283</v>
      </c>
      <c r="C198" s="68" t="s">
        <v>284</v>
      </c>
      <c r="D198" s="68">
        <v>12002999</v>
      </c>
      <c r="E198" s="68" t="s">
        <v>279</v>
      </c>
      <c r="F198" s="68" t="s">
        <v>3</v>
      </c>
      <c r="G198" s="116">
        <v>44295</v>
      </c>
      <c r="H198" s="116">
        <v>44295</v>
      </c>
      <c r="I198" s="108">
        <v>-400</v>
      </c>
      <c r="J198" s="117" t="s">
        <v>4</v>
      </c>
      <c r="K198" s="117" t="s">
        <v>434</v>
      </c>
      <c r="L198" s="117" t="s">
        <v>26</v>
      </c>
      <c r="M198" s="117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4"/>
      <c r="Z198" s="34"/>
      <c r="AA198" s="34"/>
    </row>
    <row r="199" spans="1:27" s="19" customFormat="1" ht="33.75" customHeight="1" outlineLevel="3">
      <c r="A199" s="68">
        <v>166</v>
      </c>
      <c r="B199" s="106" t="s">
        <v>283</v>
      </c>
      <c r="C199" s="68" t="s">
        <v>292</v>
      </c>
      <c r="D199" s="68">
        <v>12004134</v>
      </c>
      <c r="E199" s="68" t="s">
        <v>279</v>
      </c>
      <c r="F199" s="68" t="s">
        <v>3</v>
      </c>
      <c r="G199" s="116">
        <v>44312</v>
      </c>
      <c r="H199" s="116">
        <v>44312</v>
      </c>
      <c r="I199" s="108">
        <v>-400</v>
      </c>
      <c r="J199" s="117" t="s">
        <v>293</v>
      </c>
      <c r="K199" s="117" t="s">
        <v>435</v>
      </c>
      <c r="L199" s="117" t="s">
        <v>15</v>
      </c>
      <c r="M199" s="117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4"/>
      <c r="Z199" s="34"/>
      <c r="AA199" s="34"/>
    </row>
    <row r="200" spans="1:27" ht="33.75" customHeight="1" outlineLevel="3">
      <c r="A200" s="68">
        <v>167</v>
      </c>
      <c r="B200" s="106" t="s">
        <v>283</v>
      </c>
      <c r="C200" s="106" t="s">
        <v>294</v>
      </c>
      <c r="D200" s="106">
        <v>12018110</v>
      </c>
      <c r="E200" s="106" t="s">
        <v>279</v>
      </c>
      <c r="F200" s="106" t="s">
        <v>3</v>
      </c>
      <c r="G200" s="107">
        <v>44159</v>
      </c>
      <c r="H200" s="107">
        <v>44159</v>
      </c>
      <c r="I200" s="130">
        <v>-19.350000000000001</v>
      </c>
      <c r="J200" s="109" t="s">
        <v>4</v>
      </c>
      <c r="K200" s="109" t="s">
        <v>436</v>
      </c>
      <c r="L200" s="109" t="s">
        <v>26</v>
      </c>
      <c r="M200" s="118"/>
      <c r="N200" s="139" t="s">
        <v>437</v>
      </c>
      <c r="O200" s="26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</row>
    <row r="201" spans="1:27" ht="33.75" customHeight="1" outlineLevel="3">
      <c r="A201" s="68">
        <v>168</v>
      </c>
      <c r="B201" s="106" t="s">
        <v>283</v>
      </c>
      <c r="C201" s="106" t="s">
        <v>290</v>
      </c>
      <c r="D201" s="106">
        <v>12003489</v>
      </c>
      <c r="E201" s="106" t="s">
        <v>279</v>
      </c>
      <c r="F201" s="106" t="s">
        <v>3</v>
      </c>
      <c r="G201" s="107">
        <v>43571</v>
      </c>
      <c r="H201" s="107">
        <v>43571</v>
      </c>
      <c r="I201" s="130">
        <v>-495.6</v>
      </c>
      <c r="J201" s="109" t="s">
        <v>291</v>
      </c>
      <c r="K201" s="110" t="s">
        <v>438</v>
      </c>
      <c r="L201" s="109" t="s">
        <v>11</v>
      </c>
      <c r="M201" s="118"/>
      <c r="N201" s="139"/>
      <c r="O201" s="26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</row>
    <row r="202" spans="1:27" ht="18" customHeight="1" outlineLevel="3">
      <c r="A202" s="120"/>
      <c r="B202" s="113" t="s">
        <v>283</v>
      </c>
      <c r="C202" s="113" t="s">
        <v>6</v>
      </c>
      <c r="D202" s="62"/>
      <c r="E202" s="62"/>
      <c r="F202" s="113" t="s">
        <v>6</v>
      </c>
      <c r="G202" s="114"/>
      <c r="H202" s="114"/>
      <c r="I202" s="115">
        <f>SUM(I198:I201)</f>
        <v>-1314.95</v>
      </c>
      <c r="J202" s="101" t="s">
        <v>6</v>
      </c>
      <c r="K202" s="101"/>
      <c r="L202" s="101" t="s">
        <v>6</v>
      </c>
      <c r="M202" s="102"/>
      <c r="N202" s="26"/>
      <c r="O202" s="26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</row>
    <row r="203" spans="1:27" s="19" customFormat="1" ht="33.75" customHeight="1" outlineLevel="3">
      <c r="A203" s="68">
        <v>169</v>
      </c>
      <c r="B203" s="68" t="s">
        <v>285</v>
      </c>
      <c r="C203" s="68" t="s">
        <v>286</v>
      </c>
      <c r="D203" s="68">
        <v>12000082</v>
      </c>
      <c r="E203" s="68" t="s">
        <v>279</v>
      </c>
      <c r="F203" s="68" t="s">
        <v>3</v>
      </c>
      <c r="G203" s="116">
        <v>44298</v>
      </c>
      <c r="H203" s="116">
        <v>44298</v>
      </c>
      <c r="I203" s="108">
        <v>-60</v>
      </c>
      <c r="J203" s="117" t="s">
        <v>287</v>
      </c>
      <c r="K203" s="117" t="s">
        <v>439</v>
      </c>
      <c r="L203" s="117" t="s">
        <v>26</v>
      </c>
      <c r="M203" s="117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4"/>
      <c r="Z203" s="34"/>
      <c r="AA203" s="34"/>
    </row>
    <row r="204" spans="1:27" s="19" customFormat="1" ht="33.75" customHeight="1" outlineLevel="3">
      <c r="A204" s="68">
        <v>170</v>
      </c>
      <c r="B204" s="68" t="s">
        <v>285</v>
      </c>
      <c r="C204" s="68" t="s">
        <v>288</v>
      </c>
      <c r="D204" s="68">
        <v>12000081</v>
      </c>
      <c r="E204" s="68" t="s">
        <v>279</v>
      </c>
      <c r="F204" s="68" t="s">
        <v>3</v>
      </c>
      <c r="G204" s="116">
        <v>44298</v>
      </c>
      <c r="H204" s="116">
        <v>44298</v>
      </c>
      <c r="I204" s="108">
        <v>-220</v>
      </c>
      <c r="J204" s="117" t="s">
        <v>287</v>
      </c>
      <c r="K204" s="117" t="s">
        <v>439</v>
      </c>
      <c r="L204" s="117" t="s">
        <v>26</v>
      </c>
      <c r="M204" s="117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4"/>
      <c r="Z204" s="34"/>
      <c r="AA204" s="34"/>
    </row>
    <row r="205" spans="1:27" ht="18" customHeight="1" outlineLevel="3">
      <c r="A205" s="120"/>
      <c r="B205" s="113" t="str">
        <f>+B204</f>
        <v>59049300</v>
      </c>
      <c r="C205" s="113"/>
      <c r="D205" s="62"/>
      <c r="E205" s="62"/>
      <c r="F205" s="113"/>
      <c r="G205" s="114"/>
      <c r="H205" s="114"/>
      <c r="I205" s="115">
        <f>SUM(I203:I204)</f>
        <v>-280</v>
      </c>
      <c r="J205" s="101"/>
      <c r="K205" s="101"/>
      <c r="L205" s="101"/>
      <c r="M205" s="102"/>
      <c r="N205" s="26"/>
      <c r="O205" s="26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</row>
    <row r="206" spans="1:27" s="19" customFormat="1" ht="33.75" customHeight="1" outlineLevel="3">
      <c r="A206" s="68">
        <v>171</v>
      </c>
      <c r="B206" s="68" t="s">
        <v>280</v>
      </c>
      <c r="C206" s="68" t="s">
        <v>289</v>
      </c>
      <c r="D206" s="68">
        <v>12000248</v>
      </c>
      <c r="E206" s="68" t="s">
        <v>279</v>
      </c>
      <c r="F206" s="68" t="s">
        <v>3</v>
      </c>
      <c r="G206" s="116">
        <v>44305</v>
      </c>
      <c r="H206" s="116">
        <v>44305</v>
      </c>
      <c r="I206" s="108">
        <v>-106.8</v>
      </c>
      <c r="J206" s="117" t="s">
        <v>282</v>
      </c>
      <c r="K206" s="109" t="s">
        <v>440</v>
      </c>
      <c r="L206" s="117" t="s">
        <v>24</v>
      </c>
      <c r="M206" s="117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4"/>
      <c r="Z206" s="34"/>
      <c r="AA206" s="34"/>
    </row>
    <row r="207" spans="1:27" ht="33.75" customHeight="1" outlineLevel="3">
      <c r="A207" s="106">
        <v>172</v>
      </c>
      <c r="B207" s="106" t="s">
        <v>280</v>
      </c>
      <c r="C207" s="106" t="s">
        <v>281</v>
      </c>
      <c r="D207" s="106">
        <v>12000132</v>
      </c>
      <c r="E207" s="106" t="s">
        <v>279</v>
      </c>
      <c r="F207" s="106" t="s">
        <v>3</v>
      </c>
      <c r="G207" s="107">
        <v>44267</v>
      </c>
      <c r="H207" s="107">
        <v>44267</v>
      </c>
      <c r="I207" s="130">
        <v>-51</v>
      </c>
      <c r="J207" s="109" t="s">
        <v>282</v>
      </c>
      <c r="K207" s="109" t="s">
        <v>440</v>
      </c>
      <c r="L207" s="109" t="s">
        <v>24</v>
      </c>
      <c r="M207" s="140"/>
      <c r="N207" s="48"/>
      <c r="O207" s="26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</row>
    <row r="208" spans="1:27" ht="18" customHeight="1" outlineLevel="3">
      <c r="A208" s="141"/>
      <c r="B208" s="97" t="s">
        <v>280</v>
      </c>
      <c r="C208" s="97"/>
      <c r="D208" s="75"/>
      <c r="E208" s="75"/>
      <c r="F208" s="97"/>
      <c r="G208" s="98"/>
      <c r="H208" s="98"/>
      <c r="I208" s="99">
        <f>SUM(I206:I207)</f>
        <v>-157.80000000000001</v>
      </c>
      <c r="J208" s="100"/>
      <c r="K208" s="100"/>
      <c r="L208" s="100"/>
      <c r="M208" s="142"/>
      <c r="N208" s="26"/>
      <c r="O208" s="26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</row>
    <row r="209" spans="1:27" s="19" customFormat="1" ht="33.75" customHeight="1" outlineLevel="3">
      <c r="A209" s="28">
        <v>173</v>
      </c>
      <c r="B209" s="28" t="s">
        <v>295</v>
      </c>
      <c r="C209" s="28" t="s">
        <v>299</v>
      </c>
      <c r="D209" s="28">
        <v>12000398</v>
      </c>
      <c r="E209" s="28" t="s">
        <v>297</v>
      </c>
      <c r="F209" s="28" t="s">
        <v>3</v>
      </c>
      <c r="G209" s="29">
        <v>44313</v>
      </c>
      <c r="H209" s="29">
        <v>44313</v>
      </c>
      <c r="I209" s="30">
        <v>-6000</v>
      </c>
      <c r="J209" s="31" t="s">
        <v>4</v>
      </c>
      <c r="K209" s="31" t="s">
        <v>441</v>
      </c>
      <c r="L209" s="31" t="s">
        <v>11</v>
      </c>
      <c r="M209" s="31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34"/>
      <c r="Z209" s="34"/>
      <c r="AA209" s="34"/>
    </row>
    <row r="210" spans="1:27" s="19" customFormat="1" ht="33.75" customHeight="1" outlineLevel="3">
      <c r="A210" s="28">
        <v>174</v>
      </c>
      <c r="B210" s="28" t="s">
        <v>295</v>
      </c>
      <c r="C210" s="28" t="s">
        <v>300</v>
      </c>
      <c r="D210" s="28">
        <v>12000396</v>
      </c>
      <c r="E210" s="28" t="s">
        <v>297</v>
      </c>
      <c r="F210" s="28" t="s">
        <v>3</v>
      </c>
      <c r="G210" s="29">
        <v>44313</v>
      </c>
      <c r="H210" s="29">
        <v>44313</v>
      </c>
      <c r="I210" s="30">
        <v>-6000</v>
      </c>
      <c r="J210" s="31" t="s">
        <v>4</v>
      </c>
      <c r="K210" s="31" t="s">
        <v>442</v>
      </c>
      <c r="L210" s="31" t="s">
        <v>26</v>
      </c>
      <c r="M210" s="31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4"/>
      <c r="Z210" s="34"/>
      <c r="AA210" s="34"/>
    </row>
    <row r="211" spans="1:27" s="19" customFormat="1" ht="33.75" customHeight="1" outlineLevel="3">
      <c r="A211" s="28">
        <v>175</v>
      </c>
      <c r="B211" s="58" t="s">
        <v>295</v>
      </c>
      <c r="C211" s="58" t="s">
        <v>296</v>
      </c>
      <c r="D211" s="58">
        <v>12000337</v>
      </c>
      <c r="E211" s="58" t="s">
        <v>297</v>
      </c>
      <c r="F211" s="58" t="s">
        <v>3</v>
      </c>
      <c r="G211" s="59">
        <v>44308</v>
      </c>
      <c r="H211" s="59">
        <v>44308</v>
      </c>
      <c r="I211" s="143">
        <v>-6000</v>
      </c>
      <c r="J211" s="61" t="s">
        <v>4</v>
      </c>
      <c r="K211" s="61" t="s">
        <v>443</v>
      </c>
      <c r="L211" s="61" t="s">
        <v>140</v>
      </c>
      <c r="M211" s="144"/>
      <c r="N211" s="33"/>
      <c r="O211" s="33"/>
      <c r="P211" s="33"/>
      <c r="Q211" s="33"/>
      <c r="R211" s="33"/>
      <c r="S211" s="33"/>
      <c r="T211" s="33"/>
      <c r="U211" s="33"/>
      <c r="V211" s="34"/>
      <c r="W211" s="34"/>
      <c r="X211" s="34"/>
      <c r="Y211" s="34"/>
      <c r="Z211" s="34"/>
      <c r="AA211" s="34"/>
    </row>
    <row r="212" spans="1:27" s="19" customFormat="1" ht="33.75" customHeight="1" outlineLevel="3">
      <c r="A212" s="28">
        <v>176</v>
      </c>
      <c r="B212" s="28" t="s">
        <v>295</v>
      </c>
      <c r="C212" s="28" t="s">
        <v>298</v>
      </c>
      <c r="D212" s="28">
        <v>12000353</v>
      </c>
      <c r="E212" s="28" t="s">
        <v>297</v>
      </c>
      <c r="F212" s="28" t="s">
        <v>3</v>
      </c>
      <c r="G212" s="29">
        <v>44308</v>
      </c>
      <c r="H212" s="29">
        <v>44308</v>
      </c>
      <c r="I212" s="30">
        <v>-6000</v>
      </c>
      <c r="J212" s="31" t="s">
        <v>4</v>
      </c>
      <c r="K212" s="31" t="s">
        <v>444</v>
      </c>
      <c r="L212" s="31" t="s">
        <v>11</v>
      </c>
      <c r="M212" s="52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4"/>
      <c r="Z212" s="34"/>
      <c r="AA212" s="34"/>
    </row>
    <row r="213" spans="1:27" s="19" customFormat="1" ht="33.75" customHeight="1" outlineLevel="3">
      <c r="A213" s="28">
        <v>177</v>
      </c>
      <c r="B213" s="28" t="s">
        <v>295</v>
      </c>
      <c r="C213" s="28" t="s">
        <v>445</v>
      </c>
      <c r="D213" s="28">
        <v>12000330</v>
      </c>
      <c r="E213" s="28" t="s">
        <v>297</v>
      </c>
      <c r="F213" s="28" t="s">
        <v>3</v>
      </c>
      <c r="G213" s="29">
        <v>44309</v>
      </c>
      <c r="H213" s="29">
        <v>44309</v>
      </c>
      <c r="I213" s="30">
        <v>-6000</v>
      </c>
      <c r="J213" s="31" t="s">
        <v>4</v>
      </c>
      <c r="K213" s="31" t="s">
        <v>446</v>
      </c>
      <c r="L213" s="31" t="s">
        <v>79</v>
      </c>
      <c r="M213" s="52"/>
      <c r="N213" s="33"/>
      <c r="O213" s="33"/>
      <c r="P213" s="33"/>
      <c r="Q213" s="33"/>
      <c r="R213" s="33"/>
      <c r="S213" s="33"/>
      <c r="T213" s="33"/>
      <c r="U213" s="33"/>
      <c r="V213" s="34"/>
      <c r="W213" s="34"/>
      <c r="X213" s="34"/>
      <c r="Y213" s="34"/>
      <c r="Z213" s="34"/>
      <c r="AA213" s="34"/>
    </row>
    <row r="214" spans="1:27" ht="18" customHeight="1" outlineLevel="3">
      <c r="A214" s="51"/>
      <c r="B214" s="21"/>
      <c r="C214" s="21"/>
      <c r="D214" s="20"/>
      <c r="E214" s="20"/>
      <c r="F214" s="21"/>
      <c r="G214" s="22"/>
      <c r="H214" s="22"/>
      <c r="I214" s="23">
        <f>SUM(I209:I213)</f>
        <v>-30000</v>
      </c>
      <c r="J214" s="24"/>
      <c r="K214" s="24"/>
      <c r="L214" s="24"/>
      <c r="M214" s="25"/>
      <c r="N214" s="26"/>
      <c r="O214" s="26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</row>
    <row r="215" spans="1:27" s="19" customFormat="1" ht="33.75" customHeight="1" outlineLevel="3">
      <c r="A215" s="28">
        <v>178</v>
      </c>
      <c r="B215" s="28" t="s">
        <v>105</v>
      </c>
      <c r="C215" s="28" t="s">
        <v>447</v>
      </c>
      <c r="D215" s="28">
        <v>12000040</v>
      </c>
      <c r="E215" s="28" t="s">
        <v>95</v>
      </c>
      <c r="F215" s="28" t="s">
        <v>3</v>
      </c>
      <c r="G215" s="29">
        <v>44306</v>
      </c>
      <c r="H215" s="29">
        <v>44306</v>
      </c>
      <c r="I215" s="30">
        <v>-97960</v>
      </c>
      <c r="J215" s="31" t="s">
        <v>106</v>
      </c>
      <c r="K215" s="31" t="s">
        <v>448</v>
      </c>
      <c r="L215" s="31" t="s">
        <v>449</v>
      </c>
      <c r="M215" s="52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4"/>
      <c r="Z215" s="34"/>
      <c r="AA215" s="34"/>
    </row>
    <row r="216" spans="1:27" ht="18" customHeight="1" outlineLevel="3">
      <c r="A216" s="51"/>
      <c r="B216" s="21" t="str">
        <f>+B215</f>
        <v>86030300</v>
      </c>
      <c r="C216" s="21"/>
      <c r="D216" s="20"/>
      <c r="E216" s="20"/>
      <c r="F216" s="21"/>
      <c r="G216" s="22"/>
      <c r="H216" s="22"/>
      <c r="I216" s="23">
        <f>+I215</f>
        <v>-97960</v>
      </c>
      <c r="J216" s="24"/>
      <c r="K216" s="24"/>
      <c r="L216" s="24"/>
      <c r="M216" s="25"/>
      <c r="N216" s="26"/>
      <c r="O216" s="26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</row>
    <row r="217" spans="1:27" ht="33.75" customHeight="1" outlineLevel="3">
      <c r="A217" s="145"/>
      <c r="B217" s="231" t="s">
        <v>450</v>
      </c>
      <c r="C217" s="232"/>
      <c r="D217" s="232"/>
      <c r="E217" s="232"/>
      <c r="F217" s="232"/>
      <c r="G217" s="232"/>
      <c r="H217" s="233"/>
      <c r="I217" s="146">
        <f>+I5+I7+I9+I11+I13+I53+I55+I57+I59+I61+I63+I65+I67+I69+I71+I73+I75+I79+I81+I83+I85+I90+I97+I151+I163+I172+I181+I193+I195+I197+I202+I205+I208+I214+I216</f>
        <v>-186447.15</v>
      </c>
      <c r="J217" s="147"/>
      <c r="K217" s="147"/>
      <c r="L217" s="148" t="s">
        <v>6</v>
      </c>
      <c r="M217" s="149" t="s">
        <v>6</v>
      </c>
      <c r="N217" s="26"/>
      <c r="O217" s="26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</row>
    <row r="218" spans="1:27" ht="33.75" customHeight="1" outlineLevel="3">
      <c r="A218" s="26"/>
      <c r="B218" s="1"/>
      <c r="C218" s="1"/>
      <c r="D218" s="150"/>
      <c r="E218" s="150"/>
      <c r="F218" s="1"/>
      <c r="G218" s="151"/>
      <c r="H218" s="1"/>
      <c r="I218" s="152"/>
      <c r="J218" s="153"/>
      <c r="K218" s="154"/>
      <c r="L218" s="155"/>
      <c r="M218" s="156"/>
      <c r="N218" s="26"/>
      <c r="O218" s="26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</row>
    <row r="219" spans="1:27" ht="33.75" customHeight="1" outlineLevel="3">
      <c r="A219" s="157"/>
      <c r="B219" s="158"/>
      <c r="C219" s="158"/>
      <c r="D219" s="26"/>
      <c r="E219" s="26"/>
      <c r="F219" s="159"/>
      <c r="G219" s="1"/>
      <c r="H219" s="159"/>
      <c r="I219" s="159"/>
      <c r="J219" s="160"/>
      <c r="K219" s="161"/>
      <c r="L219" s="1"/>
      <c r="M219" s="48"/>
      <c r="N219" s="26"/>
      <c r="O219" s="26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</row>
    <row r="220" spans="1:27" ht="33.75" customHeight="1" outlineLevel="3">
      <c r="A220" s="26"/>
      <c r="B220" s="1"/>
      <c r="C220" s="162" t="s">
        <v>451</v>
      </c>
      <c r="D220" s="26"/>
      <c r="E220" s="26"/>
      <c r="F220" s="162"/>
      <c r="G220" s="162"/>
      <c r="H220" s="162"/>
      <c r="I220" s="162"/>
      <c r="J220" s="163"/>
      <c r="K220" s="164" t="s">
        <v>452</v>
      </c>
      <c r="L220" s="2"/>
      <c r="M220" s="48"/>
      <c r="N220" s="26"/>
      <c r="O220" s="26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</row>
    <row r="221" spans="1:27" ht="33.75" customHeight="1" outlineLevel="3">
      <c r="A221" s="26"/>
      <c r="B221" s="1"/>
      <c r="C221" s="1"/>
      <c r="D221" s="26"/>
      <c r="E221" s="26"/>
      <c r="F221" s="162"/>
      <c r="G221" s="162"/>
      <c r="H221" s="162"/>
      <c r="I221" s="165">
        <f>SUBTOTAL(9,I66:I215)</f>
        <v>-245761.72000000003</v>
      </c>
      <c r="J221" s="163">
        <v>-99375.47</v>
      </c>
      <c r="K221" s="166">
        <f>+I221-J221</f>
        <v>-146386.25000000003</v>
      </c>
      <c r="L221" s="2"/>
      <c r="M221" s="48"/>
      <c r="N221" s="26"/>
      <c r="O221" s="26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</row>
    <row r="222" spans="1:27" ht="33.75" customHeight="1" outlineLevel="3">
      <c r="A222" s="26"/>
      <c r="B222" s="1"/>
      <c r="C222" s="1"/>
      <c r="D222" s="26"/>
      <c r="E222" s="26"/>
      <c r="F222" s="162"/>
      <c r="G222" s="162"/>
      <c r="H222" s="162"/>
      <c r="I222" s="162"/>
      <c r="J222" s="167"/>
      <c r="K222" s="164"/>
      <c r="L222" s="2"/>
      <c r="M222" s="48"/>
      <c r="N222" s="26"/>
      <c r="O222" s="26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</row>
    <row r="223" spans="1:27" ht="33.75" customHeight="1" outlineLevel="3">
      <c r="A223" s="26"/>
      <c r="B223" s="1"/>
      <c r="C223" s="162" t="s">
        <v>453</v>
      </c>
      <c r="D223" s="26"/>
      <c r="E223" s="26"/>
      <c r="F223" s="162"/>
      <c r="G223" s="162"/>
      <c r="H223" s="162"/>
      <c r="I223" s="162"/>
      <c r="J223" s="167"/>
      <c r="K223" s="168" t="s">
        <v>454</v>
      </c>
      <c r="L223" s="1" t="s">
        <v>455</v>
      </c>
      <c r="M223" s="48"/>
      <c r="N223" s="26"/>
      <c r="O223" s="26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</row>
    <row r="224" spans="1:27" ht="33.75" customHeight="1" outlineLevel="3">
      <c r="A224" s="26"/>
      <c r="B224" s="1"/>
      <c r="C224" s="162" t="s">
        <v>456</v>
      </c>
      <c r="D224" s="26"/>
      <c r="E224" s="26"/>
      <c r="F224" s="162"/>
      <c r="G224" s="162"/>
      <c r="H224" s="162"/>
      <c r="I224" s="162"/>
      <c r="J224" s="163"/>
      <c r="K224" s="168" t="s">
        <v>457</v>
      </c>
      <c r="L224" s="1" t="s">
        <v>455</v>
      </c>
      <c r="M224" s="48"/>
      <c r="N224" s="26"/>
      <c r="O224" s="26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</row>
    <row r="225" spans="1:27" ht="33.75" customHeight="1" outlineLevel="3">
      <c r="A225" s="26"/>
      <c r="B225" s="1"/>
      <c r="C225" s="162" t="s">
        <v>458</v>
      </c>
      <c r="D225" s="26"/>
      <c r="E225" s="26"/>
      <c r="F225" s="162"/>
      <c r="G225" s="162"/>
      <c r="H225" s="162"/>
      <c r="I225" s="162"/>
      <c r="J225" s="163"/>
      <c r="K225" s="168" t="s">
        <v>459</v>
      </c>
      <c r="L225" s="1" t="s">
        <v>455</v>
      </c>
      <c r="M225" s="48"/>
      <c r="N225" s="26"/>
      <c r="O225" s="26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</row>
    <row r="226" spans="1:27" ht="33.75" customHeight="1" outlineLevel="3">
      <c r="A226" s="26"/>
      <c r="B226" s="1"/>
      <c r="C226" s="162" t="s">
        <v>460</v>
      </c>
      <c r="D226" s="26"/>
      <c r="E226" s="26"/>
      <c r="F226" s="162"/>
      <c r="G226" s="162"/>
      <c r="H226" s="162"/>
      <c r="I226" s="162"/>
      <c r="J226" s="163"/>
      <c r="K226" s="168" t="s">
        <v>461</v>
      </c>
      <c r="L226" s="1" t="s">
        <v>455</v>
      </c>
      <c r="M226" s="48"/>
      <c r="N226" s="26"/>
      <c r="O226" s="26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</row>
    <row r="227" spans="1:27" ht="33.75" customHeight="1" outlineLevel="3">
      <c r="A227" s="169"/>
      <c r="B227" s="151"/>
      <c r="C227" s="151"/>
      <c r="D227" s="169"/>
      <c r="E227" s="169"/>
      <c r="F227" s="151"/>
      <c r="G227" s="151"/>
      <c r="H227" s="151"/>
      <c r="I227" s="151"/>
      <c r="J227" s="170"/>
      <c r="K227" s="171"/>
      <c r="L227" s="172"/>
      <c r="M227" s="173"/>
      <c r="N227" s="26"/>
      <c r="O227" s="26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</row>
    <row r="228" spans="1:27" ht="33.75" customHeight="1" outlineLevel="3">
      <c r="A228" s="26"/>
      <c r="B228" s="1"/>
      <c r="C228" s="1"/>
      <c r="D228" s="26"/>
      <c r="E228" s="26"/>
      <c r="F228" s="1"/>
      <c r="G228" s="1"/>
      <c r="H228" s="1"/>
      <c r="I228" s="1"/>
      <c r="J228" s="2"/>
      <c r="K228" s="2"/>
      <c r="L228" s="2"/>
      <c r="M228" s="48"/>
      <c r="N228" s="26"/>
      <c r="O228" s="26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</row>
    <row r="229" spans="1:27" ht="33.75" customHeight="1" outlineLevel="3">
      <c r="A229" s="26"/>
      <c r="B229" s="1"/>
      <c r="C229" s="1"/>
      <c r="D229" s="26"/>
      <c r="E229" s="26"/>
      <c r="F229" s="1"/>
      <c r="G229" s="1"/>
      <c r="H229" s="1"/>
      <c r="I229" s="1"/>
      <c r="J229" s="2"/>
      <c r="K229" s="2"/>
      <c r="L229" s="2"/>
      <c r="M229" s="48"/>
      <c r="N229" s="26"/>
      <c r="O229" s="26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</row>
    <row r="230" spans="1:27" ht="33.75" customHeight="1" outlineLevel="3">
      <c r="A230" s="26"/>
      <c r="B230" s="1"/>
      <c r="C230" s="1"/>
      <c r="D230" s="26"/>
      <c r="E230" s="26"/>
      <c r="F230" s="1"/>
      <c r="G230" s="1"/>
      <c r="H230" s="1"/>
      <c r="I230" s="1"/>
      <c r="J230" s="2"/>
      <c r="K230" s="2"/>
      <c r="L230" s="2"/>
      <c r="M230" s="48"/>
      <c r="N230" s="26"/>
      <c r="O230" s="26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</row>
    <row r="231" spans="1:27" ht="33.75" customHeight="1" outlineLevel="3">
      <c r="A231" s="26"/>
      <c r="B231" s="1"/>
      <c r="C231" s="1"/>
      <c r="D231" s="26"/>
      <c r="E231" s="26"/>
      <c r="F231" s="1"/>
      <c r="G231" s="1"/>
      <c r="H231" s="1"/>
      <c r="I231" s="1"/>
      <c r="J231" s="2"/>
      <c r="K231" s="2"/>
      <c r="L231" s="2"/>
      <c r="M231" s="48"/>
      <c r="N231" s="26"/>
      <c r="O231" s="26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</row>
    <row r="232" spans="1:27" ht="33.75" customHeight="1" outlineLevel="3">
      <c r="A232" s="26"/>
      <c r="B232" s="1"/>
      <c r="C232" s="1"/>
      <c r="D232" s="26"/>
      <c r="E232" s="26"/>
      <c r="F232" s="1"/>
      <c r="G232" s="1"/>
      <c r="H232" s="1"/>
      <c r="I232" s="1"/>
      <c r="J232" s="2"/>
      <c r="K232" s="2"/>
      <c r="L232" s="2"/>
      <c r="M232" s="48"/>
      <c r="N232" s="26"/>
      <c r="O232" s="26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</row>
    <row r="233" spans="1:27" ht="33.75" customHeight="1" outlineLevel="3">
      <c r="A233" s="26"/>
      <c r="B233" s="1"/>
      <c r="C233" s="1"/>
      <c r="D233" s="26"/>
      <c r="E233" s="26"/>
      <c r="F233" s="1"/>
      <c r="G233" s="1"/>
      <c r="H233" s="1"/>
      <c r="I233" s="1"/>
      <c r="J233" s="2"/>
      <c r="K233" s="2"/>
      <c r="L233" s="2"/>
      <c r="M233" s="48"/>
      <c r="N233" s="26"/>
      <c r="O233" s="26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</row>
    <row r="234" spans="1:27" ht="33.75" customHeight="1" outlineLevel="3">
      <c r="A234" s="26"/>
      <c r="B234" s="1"/>
      <c r="C234" s="1"/>
      <c r="D234" s="26"/>
      <c r="E234" s="26"/>
      <c r="F234" s="1"/>
      <c r="G234" s="1"/>
      <c r="H234" s="1"/>
      <c r="I234" s="1"/>
      <c r="J234" s="2"/>
      <c r="K234" s="2"/>
      <c r="L234" s="2"/>
      <c r="M234" s="48"/>
      <c r="N234" s="26"/>
      <c r="O234" s="26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</row>
    <row r="235" spans="1:27" ht="33.75" customHeight="1" outlineLevel="3">
      <c r="A235" s="26"/>
      <c r="B235" s="1"/>
      <c r="C235" s="1"/>
      <c r="D235" s="26"/>
      <c r="E235" s="26"/>
      <c r="F235" s="1"/>
      <c r="G235" s="1"/>
      <c r="H235" s="1"/>
      <c r="I235" s="1"/>
      <c r="J235" s="2"/>
      <c r="K235" s="2"/>
      <c r="L235" s="2"/>
      <c r="M235" s="48"/>
      <c r="N235" s="26"/>
      <c r="O235" s="26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</row>
    <row r="236" spans="1:27" ht="33.75" customHeight="1" outlineLevel="3">
      <c r="A236" s="26"/>
      <c r="B236" s="1"/>
      <c r="C236" s="1"/>
      <c r="D236" s="26"/>
      <c r="E236" s="26"/>
      <c r="F236" s="1"/>
      <c r="G236" s="1"/>
      <c r="H236" s="1"/>
      <c r="I236" s="1"/>
      <c r="J236" s="2"/>
      <c r="K236" s="2"/>
      <c r="L236" s="2"/>
      <c r="M236" s="48"/>
      <c r="N236" s="26"/>
      <c r="O236" s="26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</row>
    <row r="237" spans="1:27" ht="33.75" customHeight="1" outlineLevel="3">
      <c r="A237" s="26"/>
      <c r="B237" s="1"/>
      <c r="C237" s="1"/>
      <c r="D237" s="26"/>
      <c r="E237" s="26"/>
      <c r="F237" s="1"/>
      <c r="G237" s="1"/>
      <c r="H237" s="1"/>
      <c r="I237" s="1"/>
      <c r="J237" s="2"/>
      <c r="K237" s="2"/>
      <c r="L237" s="2"/>
      <c r="M237" s="48"/>
      <c r="N237" s="26"/>
      <c r="O237" s="26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</row>
    <row r="238" spans="1:27" ht="33.75" customHeight="1" outlineLevel="3">
      <c r="A238" s="26"/>
      <c r="B238" s="1"/>
      <c r="C238" s="1"/>
      <c r="D238" s="26"/>
      <c r="E238" s="26"/>
      <c r="F238" s="1"/>
      <c r="G238" s="1"/>
      <c r="H238" s="1"/>
      <c r="I238" s="1"/>
      <c r="J238" s="2"/>
      <c r="K238" s="2"/>
      <c r="L238" s="2"/>
      <c r="M238" s="48"/>
      <c r="N238" s="26"/>
      <c r="O238" s="26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</row>
    <row r="239" spans="1:27" ht="18" customHeight="1" outlineLevel="1">
      <c r="A239" s="174"/>
      <c r="B239" s="1"/>
      <c r="C239" s="1"/>
      <c r="D239" s="26"/>
      <c r="E239" s="26"/>
      <c r="F239" s="1"/>
      <c r="G239" s="1"/>
      <c r="H239" s="1"/>
      <c r="I239" s="1"/>
      <c r="J239" s="2"/>
      <c r="K239" s="2"/>
      <c r="L239" s="2"/>
      <c r="M239" s="48"/>
      <c r="N239" s="26"/>
      <c r="O239" s="26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</row>
    <row r="240" spans="1:27" ht="33.75" customHeight="1" outlineLevel="3">
      <c r="A240" s="26"/>
      <c r="B240" s="1"/>
      <c r="C240" s="1"/>
      <c r="D240" s="26"/>
      <c r="E240" s="26"/>
      <c r="F240" s="1"/>
      <c r="G240" s="1"/>
      <c r="H240" s="1"/>
      <c r="I240" s="1"/>
      <c r="J240" s="2"/>
      <c r="K240" s="2"/>
      <c r="L240" s="2"/>
      <c r="M240" s="48"/>
      <c r="N240" s="26"/>
      <c r="O240" s="26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</row>
    <row r="241" spans="1:27" ht="33.75" customHeight="1" outlineLevel="3">
      <c r="A241" s="26"/>
      <c r="B241" s="1"/>
      <c r="C241" s="1"/>
      <c r="D241" s="26"/>
      <c r="E241" s="26"/>
      <c r="F241" s="1"/>
      <c r="G241" s="1"/>
      <c r="H241" s="1"/>
      <c r="I241" s="1"/>
      <c r="J241" s="2"/>
      <c r="K241" s="2"/>
      <c r="L241" s="2"/>
      <c r="M241" s="48"/>
      <c r="N241" s="26"/>
      <c r="O241" s="26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</row>
    <row r="242" spans="1:27" ht="33.75" customHeight="1" outlineLevel="3">
      <c r="A242" s="26"/>
      <c r="B242" s="1"/>
      <c r="C242" s="1"/>
      <c r="D242" s="26"/>
      <c r="E242" s="26"/>
      <c r="F242" s="1"/>
      <c r="G242" s="1"/>
      <c r="H242" s="1"/>
      <c r="I242" s="1"/>
      <c r="J242" s="2"/>
      <c r="K242" s="2"/>
      <c r="L242" s="2"/>
      <c r="M242" s="48"/>
      <c r="N242" s="26"/>
      <c r="O242" s="26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</row>
    <row r="243" spans="1:27" ht="33.75" customHeight="1" outlineLevel="3">
      <c r="A243" s="26"/>
      <c r="B243" s="1"/>
      <c r="C243" s="1"/>
      <c r="D243" s="26"/>
      <c r="E243" s="26"/>
      <c r="F243" s="1"/>
      <c r="G243" s="1"/>
      <c r="H243" s="1"/>
      <c r="I243" s="1"/>
      <c r="J243" s="2"/>
      <c r="K243" s="2"/>
      <c r="L243" s="2"/>
      <c r="M243" s="48"/>
      <c r="N243" s="26"/>
      <c r="O243" s="26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</row>
    <row r="244" spans="1:27" ht="33.75" customHeight="1" outlineLevel="3">
      <c r="A244" s="26"/>
      <c r="B244" s="1"/>
      <c r="C244" s="1"/>
      <c r="D244" s="26"/>
      <c r="E244" s="26"/>
      <c r="F244" s="1"/>
      <c r="G244" s="1"/>
      <c r="H244" s="1"/>
      <c r="I244" s="1"/>
      <c r="J244" s="2"/>
      <c r="K244" s="2"/>
      <c r="L244" s="2"/>
      <c r="M244" s="48"/>
      <c r="N244" s="26"/>
      <c r="O244" s="26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</row>
    <row r="245" spans="1:27" ht="33.75" customHeight="1" outlineLevel="3">
      <c r="A245" s="26"/>
      <c r="B245" s="1"/>
      <c r="C245" s="1"/>
      <c r="D245" s="26"/>
      <c r="E245" s="26"/>
      <c r="F245" s="1"/>
      <c r="G245" s="1"/>
      <c r="H245" s="1"/>
      <c r="I245" s="1"/>
      <c r="J245" s="2"/>
      <c r="K245" s="2"/>
      <c r="L245" s="2"/>
      <c r="M245" s="48"/>
      <c r="N245" s="26"/>
      <c r="O245" s="26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</row>
    <row r="246" spans="1:27" ht="33.75" customHeight="1" outlineLevel="3">
      <c r="A246" s="26"/>
      <c r="B246" s="1"/>
      <c r="C246" s="1"/>
      <c r="D246" s="26"/>
      <c r="E246" s="26"/>
      <c r="F246" s="1"/>
      <c r="G246" s="1"/>
      <c r="H246" s="1"/>
      <c r="I246" s="1"/>
      <c r="J246" s="2"/>
      <c r="K246" s="2"/>
      <c r="L246" s="2"/>
      <c r="M246" s="48"/>
      <c r="N246" s="26"/>
      <c r="O246" s="26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</row>
    <row r="247" spans="1:27" ht="33.75" customHeight="1" outlineLevel="3">
      <c r="A247" s="26"/>
      <c r="B247" s="1"/>
      <c r="C247" s="1"/>
      <c r="D247" s="26"/>
      <c r="E247" s="26"/>
      <c r="F247" s="1"/>
      <c r="G247" s="1"/>
      <c r="H247" s="1"/>
      <c r="I247" s="1"/>
      <c r="J247" s="2"/>
      <c r="K247" s="2"/>
      <c r="L247" s="2"/>
      <c r="M247" s="48"/>
      <c r="N247" s="26"/>
      <c r="O247" s="26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</row>
    <row r="248" spans="1:27" ht="33.75" customHeight="1" outlineLevel="3">
      <c r="A248" s="26"/>
      <c r="B248" s="1"/>
      <c r="C248" s="1"/>
      <c r="D248" s="26"/>
      <c r="E248" s="26"/>
      <c r="F248" s="1"/>
      <c r="G248" s="1"/>
      <c r="H248" s="1"/>
      <c r="I248" s="1"/>
      <c r="J248" s="2"/>
      <c r="K248" s="2"/>
      <c r="L248" s="2"/>
      <c r="M248" s="48"/>
      <c r="N248" s="26"/>
      <c r="O248" s="26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</row>
    <row r="249" spans="1:27" ht="33.75" customHeight="1" outlineLevel="3">
      <c r="A249" s="26"/>
      <c r="B249" s="1"/>
      <c r="C249" s="1"/>
      <c r="D249" s="26"/>
      <c r="E249" s="26"/>
      <c r="F249" s="1"/>
      <c r="G249" s="1"/>
      <c r="H249" s="1"/>
      <c r="I249" s="1"/>
      <c r="J249" s="2"/>
      <c r="K249" s="2"/>
      <c r="L249" s="2"/>
      <c r="M249" s="48"/>
      <c r="N249" s="26"/>
      <c r="O249" s="26"/>
      <c r="P249" s="26"/>
      <c r="Q249" s="26"/>
      <c r="R249" s="26"/>
      <c r="S249" s="26"/>
      <c r="T249" s="26"/>
      <c r="U249" s="26"/>
      <c r="V249" s="27"/>
      <c r="W249" s="27"/>
      <c r="X249" s="27"/>
      <c r="Y249" s="27"/>
      <c r="Z249" s="27"/>
      <c r="AA249" s="27"/>
    </row>
    <row r="250" spans="1:27" ht="33.75" customHeight="1" outlineLevel="3">
      <c r="A250" s="26"/>
      <c r="B250" s="1"/>
      <c r="C250" s="1"/>
      <c r="D250" s="26"/>
      <c r="E250" s="26"/>
      <c r="F250" s="1"/>
      <c r="G250" s="1"/>
      <c r="H250" s="1"/>
      <c r="I250" s="1"/>
      <c r="J250" s="2"/>
      <c r="K250" s="2"/>
      <c r="L250" s="2"/>
      <c r="M250" s="48"/>
      <c r="N250" s="26"/>
      <c r="O250" s="26"/>
      <c r="P250" s="26"/>
      <c r="Q250" s="26"/>
      <c r="R250" s="26"/>
      <c r="S250" s="26"/>
      <c r="T250" s="26"/>
      <c r="U250" s="26"/>
      <c r="V250" s="27"/>
      <c r="W250" s="27"/>
      <c r="X250" s="27"/>
      <c r="Y250" s="27"/>
      <c r="Z250" s="27"/>
      <c r="AA250" s="27"/>
    </row>
    <row r="251" spans="1:27" ht="33.75" customHeight="1" outlineLevel="3">
      <c r="A251" s="26"/>
      <c r="B251" s="1"/>
      <c r="C251" s="1"/>
      <c r="D251" s="26"/>
      <c r="E251" s="26"/>
      <c r="F251" s="1"/>
      <c r="G251" s="1"/>
      <c r="H251" s="1"/>
      <c r="I251" s="1"/>
      <c r="J251" s="2"/>
      <c r="K251" s="2"/>
      <c r="L251" s="2"/>
      <c r="M251" s="48"/>
      <c r="N251" s="26"/>
      <c r="O251" s="26"/>
      <c r="P251" s="26"/>
      <c r="Q251" s="26"/>
      <c r="R251" s="26"/>
      <c r="S251" s="26"/>
      <c r="T251" s="26"/>
      <c r="U251" s="26"/>
      <c r="V251" s="27"/>
      <c r="W251" s="27"/>
      <c r="X251" s="27"/>
      <c r="Y251" s="27"/>
      <c r="Z251" s="27"/>
      <c r="AA251" s="27"/>
    </row>
    <row r="252" spans="1:27" ht="18" customHeight="1" outlineLevel="1">
      <c r="A252" s="174"/>
      <c r="B252" s="1"/>
      <c r="C252" s="1"/>
      <c r="D252" s="26"/>
      <c r="E252" s="26"/>
      <c r="F252" s="1"/>
      <c r="G252" s="1"/>
      <c r="H252" s="1"/>
      <c r="I252" s="1"/>
      <c r="J252" s="2"/>
      <c r="K252" s="2"/>
      <c r="L252" s="2"/>
      <c r="M252" s="48"/>
      <c r="N252" s="26"/>
      <c r="O252" s="26"/>
      <c r="P252" s="26"/>
      <c r="Q252" s="26"/>
      <c r="R252" s="26"/>
      <c r="S252" s="26"/>
      <c r="T252" s="26"/>
      <c r="U252" s="26"/>
      <c r="V252" s="27"/>
      <c r="W252" s="27"/>
      <c r="X252" s="27"/>
      <c r="Y252" s="27"/>
      <c r="Z252" s="27"/>
      <c r="AA252" s="27"/>
    </row>
    <row r="253" spans="1:27" ht="33.75" customHeight="1" outlineLevel="3">
      <c r="A253" s="175"/>
      <c r="B253" s="1"/>
      <c r="C253" s="1"/>
      <c r="D253" s="175"/>
      <c r="E253" s="175"/>
      <c r="F253" s="1"/>
      <c r="G253" s="1"/>
      <c r="H253" s="1"/>
      <c r="I253" s="1"/>
      <c r="J253" s="2"/>
      <c r="K253" s="2"/>
      <c r="L253" s="2"/>
      <c r="M253" s="135"/>
      <c r="N253" s="176"/>
      <c r="O253" s="175"/>
      <c r="P253" s="175"/>
      <c r="Q253" s="175"/>
      <c r="R253" s="175"/>
      <c r="S253" s="175"/>
      <c r="T253" s="175"/>
      <c r="U253" s="175"/>
      <c r="V253" s="177"/>
      <c r="W253" s="177"/>
      <c r="X253" s="177"/>
      <c r="Y253" s="177"/>
      <c r="Z253" s="177"/>
      <c r="AA253" s="177"/>
    </row>
    <row r="254" spans="1:27" ht="33.75" customHeight="1" outlineLevel="3">
      <c r="A254" s="26"/>
      <c r="B254" s="1"/>
      <c r="C254" s="1"/>
      <c r="D254" s="26"/>
      <c r="E254" s="26"/>
      <c r="F254" s="1"/>
      <c r="G254" s="1"/>
      <c r="H254" s="1"/>
      <c r="I254" s="1"/>
      <c r="J254" s="2"/>
      <c r="K254" s="2"/>
      <c r="L254" s="2"/>
      <c r="M254" s="48"/>
      <c r="N254" s="26"/>
      <c r="O254" s="26"/>
      <c r="P254" s="26"/>
      <c r="Q254" s="26"/>
      <c r="R254" s="26"/>
      <c r="S254" s="26"/>
      <c r="T254" s="26"/>
      <c r="U254" s="26"/>
      <c r="V254" s="27"/>
      <c r="W254" s="27"/>
      <c r="X254" s="27"/>
      <c r="Y254" s="27"/>
      <c r="Z254" s="27"/>
      <c r="AA254" s="27"/>
    </row>
    <row r="255" spans="1:27" ht="33.75" customHeight="1" outlineLevel="3">
      <c r="A255" s="26"/>
      <c r="B255" s="1"/>
      <c r="C255" s="1"/>
      <c r="D255" s="26"/>
      <c r="E255" s="26"/>
      <c r="F255" s="1"/>
      <c r="G255" s="1"/>
      <c r="H255" s="1"/>
      <c r="I255" s="1"/>
      <c r="J255" s="2"/>
      <c r="K255" s="2"/>
      <c r="L255" s="2"/>
      <c r="M255" s="48"/>
      <c r="N255" s="26"/>
      <c r="O255" s="26"/>
      <c r="P255" s="26"/>
      <c r="Q255" s="26"/>
      <c r="R255" s="26"/>
      <c r="S255" s="26"/>
      <c r="T255" s="26"/>
      <c r="U255" s="26"/>
      <c r="V255" s="27"/>
      <c r="W255" s="27"/>
      <c r="X255" s="27"/>
      <c r="Y255" s="27"/>
      <c r="Z255" s="27"/>
      <c r="AA255" s="27"/>
    </row>
    <row r="256" spans="1:27" ht="33.75" customHeight="1" outlineLevel="3">
      <c r="A256" s="26"/>
      <c r="B256" s="1"/>
      <c r="C256" s="1"/>
      <c r="D256" s="26"/>
      <c r="E256" s="26"/>
      <c r="F256" s="1"/>
      <c r="G256" s="1"/>
      <c r="H256" s="1"/>
      <c r="I256" s="1"/>
      <c r="J256" s="2"/>
      <c r="K256" s="2"/>
      <c r="L256" s="2"/>
      <c r="M256" s="48"/>
      <c r="N256" s="26"/>
      <c r="O256" s="26"/>
      <c r="P256" s="26"/>
      <c r="Q256" s="26"/>
      <c r="R256" s="26"/>
      <c r="S256" s="26"/>
      <c r="T256" s="26"/>
      <c r="U256" s="26"/>
      <c r="V256" s="27"/>
      <c r="W256" s="27"/>
      <c r="X256" s="27"/>
      <c r="Y256" s="27"/>
      <c r="Z256" s="27"/>
      <c r="AA256" s="27"/>
    </row>
    <row r="257" spans="1:27" ht="33.75" customHeight="1" outlineLevel="3">
      <c r="A257" s="26"/>
      <c r="B257" s="1"/>
      <c r="C257" s="1"/>
      <c r="D257" s="26"/>
      <c r="E257" s="26"/>
      <c r="F257" s="1"/>
      <c r="G257" s="1"/>
      <c r="H257" s="1"/>
      <c r="I257" s="1"/>
      <c r="J257" s="2"/>
      <c r="K257" s="2"/>
      <c r="L257" s="2"/>
      <c r="M257" s="48"/>
      <c r="N257" s="26"/>
      <c r="O257" s="26"/>
      <c r="P257" s="26"/>
      <c r="Q257" s="26"/>
      <c r="R257" s="26"/>
      <c r="S257" s="26"/>
      <c r="T257" s="26"/>
      <c r="U257" s="26"/>
      <c r="V257" s="27"/>
      <c r="W257" s="27"/>
      <c r="X257" s="27"/>
      <c r="Y257" s="27"/>
      <c r="Z257" s="27"/>
      <c r="AA257" s="27"/>
    </row>
    <row r="258" spans="1:27" ht="33.75" customHeight="1" outlineLevel="3">
      <c r="A258" s="26"/>
      <c r="B258" s="1"/>
      <c r="C258" s="1"/>
      <c r="D258" s="26"/>
      <c r="E258" s="26"/>
      <c r="F258" s="1"/>
      <c r="G258" s="1"/>
      <c r="H258" s="1"/>
      <c r="I258" s="1"/>
      <c r="J258" s="2"/>
      <c r="K258" s="2"/>
      <c r="L258" s="2"/>
      <c r="M258" s="48"/>
      <c r="N258" s="26"/>
      <c r="O258" s="26"/>
      <c r="P258" s="26"/>
      <c r="Q258" s="26"/>
      <c r="R258" s="26"/>
      <c r="S258" s="26"/>
      <c r="T258" s="26"/>
      <c r="U258" s="26"/>
      <c r="V258" s="27"/>
      <c r="W258" s="27"/>
      <c r="X258" s="27"/>
      <c r="Y258" s="27"/>
      <c r="Z258" s="27"/>
      <c r="AA258" s="27"/>
    </row>
    <row r="259" spans="1:27" ht="33.75" customHeight="1" outlineLevel="3">
      <c r="A259" s="26"/>
      <c r="B259" s="1"/>
      <c r="C259" s="1"/>
      <c r="D259" s="26"/>
      <c r="E259" s="26"/>
      <c r="F259" s="1"/>
      <c r="G259" s="1"/>
      <c r="H259" s="1"/>
      <c r="I259" s="1"/>
      <c r="J259" s="2"/>
      <c r="K259" s="2"/>
      <c r="L259" s="2"/>
      <c r="M259" s="48"/>
      <c r="N259" s="26"/>
      <c r="O259" s="26"/>
      <c r="P259" s="26"/>
      <c r="Q259" s="26"/>
      <c r="R259" s="26"/>
      <c r="S259" s="26"/>
      <c r="T259" s="26"/>
      <c r="U259" s="26"/>
      <c r="V259" s="27"/>
      <c r="W259" s="27"/>
      <c r="X259" s="27"/>
      <c r="Y259" s="27"/>
      <c r="Z259" s="27"/>
      <c r="AA259" s="27"/>
    </row>
    <row r="260" spans="1:27" ht="33.75" customHeight="1" outlineLevel="3">
      <c r="A260" s="26"/>
      <c r="B260" s="1"/>
      <c r="C260" s="1"/>
      <c r="D260" s="26"/>
      <c r="E260" s="26"/>
      <c r="F260" s="1"/>
      <c r="G260" s="1"/>
      <c r="H260" s="1"/>
      <c r="I260" s="1"/>
      <c r="J260" s="2"/>
      <c r="K260" s="2"/>
      <c r="L260" s="2"/>
      <c r="M260" s="48"/>
      <c r="N260" s="26"/>
      <c r="O260" s="26"/>
      <c r="P260" s="26"/>
      <c r="Q260" s="26"/>
      <c r="R260" s="26"/>
      <c r="S260" s="26"/>
      <c r="T260" s="26"/>
      <c r="U260" s="26"/>
      <c r="V260" s="27"/>
      <c r="W260" s="27"/>
      <c r="X260" s="27"/>
      <c r="Y260" s="27"/>
      <c r="Z260" s="27"/>
      <c r="AA260" s="27"/>
    </row>
    <row r="261" spans="1:27" ht="18" customHeight="1" outlineLevel="1">
      <c r="A261" s="174"/>
      <c r="B261" s="1"/>
      <c r="C261" s="1"/>
      <c r="D261" s="26"/>
      <c r="E261" s="26"/>
      <c r="F261" s="1"/>
      <c r="G261" s="1"/>
      <c r="H261" s="1"/>
      <c r="I261" s="1"/>
      <c r="J261" s="2"/>
      <c r="K261" s="2"/>
      <c r="L261" s="2"/>
      <c r="M261" s="48"/>
      <c r="N261" s="26"/>
      <c r="O261" s="26"/>
      <c r="P261" s="26"/>
      <c r="Q261" s="26"/>
      <c r="R261" s="26"/>
      <c r="S261" s="26"/>
      <c r="T261" s="26"/>
      <c r="U261" s="26"/>
      <c r="V261" s="27"/>
      <c r="W261" s="27"/>
      <c r="X261" s="27"/>
      <c r="Y261" s="27"/>
      <c r="Z261" s="27"/>
      <c r="AA261" s="27"/>
    </row>
    <row r="262" spans="1:27" ht="33.75" customHeight="1" outlineLevel="3">
      <c r="A262" s="26"/>
      <c r="B262" s="1"/>
      <c r="C262" s="1"/>
      <c r="D262" s="26"/>
      <c r="E262" s="26"/>
      <c r="F262" s="1"/>
      <c r="G262" s="1"/>
      <c r="H262" s="1"/>
      <c r="I262" s="1"/>
      <c r="J262" s="2"/>
      <c r="K262" s="2"/>
      <c r="L262" s="2"/>
      <c r="M262" s="48"/>
      <c r="N262" s="26"/>
      <c r="O262" s="26"/>
      <c r="P262" s="26"/>
      <c r="Q262" s="26"/>
      <c r="R262" s="26"/>
      <c r="S262" s="26"/>
      <c r="T262" s="26"/>
      <c r="U262" s="26"/>
      <c r="V262" s="27"/>
      <c r="W262" s="27"/>
      <c r="X262" s="27"/>
      <c r="Y262" s="27"/>
      <c r="Z262" s="27"/>
      <c r="AA262" s="27"/>
    </row>
    <row r="263" spans="1:27" ht="33.75" customHeight="1" outlineLevel="3">
      <c r="A263" s="26"/>
      <c r="B263" s="1"/>
      <c r="C263" s="1"/>
      <c r="D263" s="26"/>
      <c r="E263" s="26"/>
      <c r="F263" s="1"/>
      <c r="G263" s="1"/>
      <c r="H263" s="1"/>
      <c r="I263" s="1"/>
      <c r="J263" s="2"/>
      <c r="K263" s="2"/>
      <c r="L263" s="2"/>
      <c r="M263" s="48"/>
      <c r="N263" s="26"/>
      <c r="O263" s="26"/>
      <c r="P263" s="26"/>
      <c r="Q263" s="26"/>
      <c r="R263" s="26"/>
      <c r="S263" s="26"/>
      <c r="T263" s="26"/>
      <c r="U263" s="26"/>
      <c r="V263" s="27"/>
      <c r="W263" s="27"/>
      <c r="X263" s="27"/>
      <c r="Y263" s="27"/>
      <c r="Z263" s="27"/>
      <c r="AA263" s="27"/>
    </row>
    <row r="264" spans="1:27" ht="33.75" customHeight="1" outlineLevel="3">
      <c r="A264" s="26"/>
      <c r="B264" s="1"/>
      <c r="C264" s="1"/>
      <c r="D264" s="26"/>
      <c r="E264" s="26"/>
      <c r="F264" s="1"/>
      <c r="G264" s="1"/>
      <c r="H264" s="1"/>
      <c r="I264" s="1"/>
      <c r="J264" s="2"/>
      <c r="K264" s="2"/>
      <c r="L264" s="2"/>
      <c r="M264" s="48"/>
      <c r="N264" s="26"/>
      <c r="O264" s="26"/>
      <c r="P264" s="26"/>
      <c r="Q264" s="26"/>
      <c r="R264" s="26"/>
      <c r="S264" s="26"/>
      <c r="T264" s="26"/>
      <c r="U264" s="26"/>
      <c r="V264" s="27"/>
      <c r="W264" s="27"/>
      <c r="X264" s="27"/>
      <c r="Y264" s="27"/>
      <c r="Z264" s="27"/>
      <c r="AA264" s="27"/>
    </row>
    <row r="265" spans="1:27" ht="33.75" customHeight="1" outlineLevel="3">
      <c r="A265" s="26"/>
      <c r="B265" s="1"/>
      <c r="C265" s="1"/>
      <c r="D265" s="26"/>
      <c r="E265" s="26"/>
      <c r="F265" s="1"/>
      <c r="G265" s="1"/>
      <c r="H265" s="1"/>
      <c r="I265" s="1"/>
      <c r="J265" s="2"/>
      <c r="K265" s="2"/>
      <c r="L265" s="2"/>
      <c r="M265" s="48"/>
      <c r="N265" s="26"/>
      <c r="O265" s="26"/>
      <c r="P265" s="26"/>
      <c r="Q265" s="26"/>
      <c r="R265" s="26"/>
      <c r="S265" s="26"/>
      <c r="T265" s="26"/>
      <c r="U265" s="26"/>
      <c r="V265" s="27"/>
      <c r="W265" s="27"/>
      <c r="X265" s="27"/>
      <c r="Y265" s="27"/>
      <c r="Z265" s="27"/>
      <c r="AA265" s="27"/>
    </row>
    <row r="266" spans="1:27" ht="18" customHeight="1" outlineLevel="1">
      <c r="A266" s="174"/>
      <c r="B266" s="1"/>
      <c r="C266" s="1"/>
      <c r="D266" s="26"/>
      <c r="E266" s="26"/>
      <c r="F266" s="1"/>
      <c r="G266" s="1"/>
      <c r="H266" s="1"/>
      <c r="I266" s="1"/>
      <c r="J266" s="2"/>
      <c r="K266" s="2"/>
      <c r="L266" s="2"/>
      <c r="M266" s="48"/>
      <c r="N266" s="26"/>
      <c r="O266" s="26"/>
      <c r="P266" s="26"/>
      <c r="Q266" s="26"/>
      <c r="R266" s="26"/>
      <c r="S266" s="26"/>
      <c r="T266" s="26"/>
      <c r="U266" s="26"/>
      <c r="V266" s="27"/>
      <c r="W266" s="27"/>
      <c r="X266" s="27"/>
      <c r="Y266" s="27"/>
      <c r="Z266" s="27"/>
      <c r="AA266" s="27"/>
    </row>
    <row r="267" spans="1:27" ht="33.75" customHeight="1" outlineLevel="3">
      <c r="A267" s="26"/>
      <c r="B267" s="1"/>
      <c r="C267" s="1"/>
      <c r="D267" s="26"/>
      <c r="E267" s="26"/>
      <c r="F267" s="1"/>
      <c r="G267" s="1"/>
      <c r="H267" s="1"/>
      <c r="I267" s="1"/>
      <c r="J267" s="2"/>
      <c r="K267" s="2"/>
      <c r="L267" s="2"/>
      <c r="M267" s="48"/>
      <c r="N267" s="26"/>
      <c r="O267" s="26"/>
      <c r="P267" s="26"/>
      <c r="Q267" s="26"/>
      <c r="R267" s="26"/>
      <c r="S267" s="26"/>
      <c r="T267" s="26"/>
      <c r="U267" s="26"/>
      <c r="V267" s="27"/>
      <c r="W267" s="27"/>
      <c r="X267" s="27"/>
      <c r="Y267" s="27"/>
      <c r="Z267" s="27"/>
      <c r="AA267" s="27"/>
    </row>
    <row r="268" spans="1:27" ht="33.75" customHeight="1" outlineLevel="3">
      <c r="A268" s="26"/>
      <c r="B268" s="1"/>
      <c r="C268" s="1"/>
      <c r="D268" s="26"/>
      <c r="E268" s="26"/>
      <c r="F268" s="1"/>
      <c r="G268" s="1"/>
      <c r="H268" s="1"/>
      <c r="I268" s="1"/>
      <c r="J268" s="2"/>
      <c r="K268" s="2"/>
      <c r="L268" s="2"/>
      <c r="M268" s="48"/>
      <c r="N268" s="26"/>
      <c r="O268" s="26"/>
      <c r="P268" s="26"/>
      <c r="Q268" s="26"/>
      <c r="R268" s="26"/>
      <c r="S268" s="26"/>
      <c r="T268" s="26"/>
      <c r="U268" s="26"/>
      <c r="V268" s="27"/>
      <c r="W268" s="27"/>
      <c r="X268" s="27"/>
      <c r="Y268" s="27"/>
      <c r="Z268" s="27"/>
      <c r="AA268" s="27"/>
    </row>
    <row r="269" spans="1:27" ht="33.75" customHeight="1" outlineLevel="3">
      <c r="A269" s="26"/>
      <c r="B269" s="1"/>
      <c r="C269" s="1"/>
      <c r="D269" s="26"/>
      <c r="E269" s="26"/>
      <c r="F269" s="1"/>
      <c r="G269" s="1"/>
      <c r="H269" s="1"/>
      <c r="I269" s="1"/>
      <c r="J269" s="2"/>
      <c r="K269" s="2"/>
      <c r="L269" s="2"/>
      <c r="M269" s="48"/>
      <c r="N269" s="26"/>
      <c r="O269" s="26"/>
      <c r="P269" s="26"/>
      <c r="Q269" s="26"/>
      <c r="R269" s="26"/>
      <c r="S269" s="26"/>
      <c r="T269" s="26"/>
      <c r="U269" s="26"/>
      <c r="V269" s="27"/>
      <c r="W269" s="27"/>
      <c r="X269" s="27"/>
      <c r="Y269" s="27"/>
      <c r="Z269" s="27"/>
      <c r="AA269" s="27"/>
    </row>
    <row r="270" spans="1:27" ht="33.75" customHeight="1" outlineLevel="3">
      <c r="A270" s="26"/>
      <c r="B270" s="1"/>
      <c r="C270" s="1"/>
      <c r="D270" s="26"/>
      <c r="E270" s="26"/>
      <c r="F270" s="1"/>
      <c r="G270" s="1"/>
      <c r="H270" s="1"/>
      <c r="I270" s="1"/>
      <c r="J270" s="2"/>
      <c r="K270" s="2"/>
      <c r="L270" s="2"/>
      <c r="M270" s="48"/>
      <c r="N270" s="26"/>
      <c r="O270" s="26"/>
      <c r="P270" s="26"/>
      <c r="Q270" s="26"/>
      <c r="R270" s="26"/>
      <c r="S270" s="26"/>
      <c r="T270" s="26"/>
      <c r="U270" s="26"/>
      <c r="V270" s="27"/>
      <c r="W270" s="27"/>
      <c r="X270" s="27"/>
      <c r="Y270" s="27"/>
      <c r="Z270" s="27"/>
      <c r="AA270" s="27"/>
    </row>
    <row r="271" spans="1:27" ht="33.75" customHeight="1" outlineLevel="3">
      <c r="A271" s="26"/>
      <c r="B271" s="1"/>
      <c r="C271" s="1"/>
      <c r="D271" s="26"/>
      <c r="E271" s="26"/>
      <c r="F271" s="1"/>
      <c r="G271" s="1"/>
      <c r="H271" s="1"/>
      <c r="I271" s="1"/>
      <c r="J271" s="2"/>
      <c r="K271" s="2"/>
      <c r="L271" s="2"/>
      <c r="M271" s="48"/>
      <c r="N271" s="26"/>
      <c r="O271" s="26"/>
      <c r="P271" s="26"/>
      <c r="Q271" s="26"/>
      <c r="R271" s="26"/>
      <c r="S271" s="26"/>
      <c r="T271" s="26"/>
      <c r="U271" s="26"/>
      <c r="V271" s="27"/>
      <c r="W271" s="27"/>
      <c r="X271" s="27"/>
      <c r="Y271" s="27"/>
      <c r="Z271" s="27"/>
      <c r="AA271" s="27"/>
    </row>
    <row r="272" spans="1:27" ht="33.75" customHeight="1" outlineLevel="3">
      <c r="A272" s="26"/>
      <c r="B272" s="1"/>
      <c r="C272" s="1"/>
      <c r="D272" s="26"/>
      <c r="E272" s="26"/>
      <c r="F272" s="1"/>
      <c r="G272" s="1"/>
      <c r="H272" s="1"/>
      <c r="I272" s="1"/>
      <c r="J272" s="2"/>
      <c r="K272" s="2"/>
      <c r="L272" s="2"/>
      <c r="M272" s="48"/>
      <c r="N272" s="26"/>
      <c r="O272" s="26"/>
      <c r="P272" s="26"/>
      <c r="Q272" s="26"/>
      <c r="R272" s="26"/>
      <c r="S272" s="26"/>
      <c r="T272" s="26"/>
      <c r="U272" s="26"/>
      <c r="V272" s="27"/>
      <c r="W272" s="27"/>
      <c r="X272" s="27"/>
      <c r="Y272" s="27"/>
      <c r="Z272" s="27"/>
      <c r="AA272" s="27"/>
    </row>
    <row r="273" spans="1:27" ht="33.75" customHeight="1" outlineLevel="3">
      <c r="A273" s="26"/>
      <c r="B273" s="1"/>
      <c r="C273" s="1"/>
      <c r="D273" s="26"/>
      <c r="E273" s="26"/>
      <c r="F273" s="1"/>
      <c r="G273" s="1"/>
      <c r="H273" s="1"/>
      <c r="I273" s="1"/>
      <c r="J273" s="2"/>
      <c r="K273" s="2"/>
      <c r="L273" s="2"/>
      <c r="M273" s="48"/>
      <c r="N273" s="26"/>
      <c r="O273" s="26"/>
      <c r="P273" s="26"/>
      <c r="Q273" s="26"/>
      <c r="R273" s="26"/>
      <c r="S273" s="26"/>
      <c r="T273" s="26"/>
      <c r="U273" s="26"/>
      <c r="V273" s="27"/>
      <c r="W273" s="27"/>
      <c r="X273" s="27"/>
      <c r="Y273" s="27"/>
      <c r="Z273" s="27"/>
      <c r="AA273" s="27"/>
    </row>
    <row r="274" spans="1:27" ht="33.75" customHeight="1" outlineLevel="3">
      <c r="A274" s="26"/>
      <c r="B274" s="1"/>
      <c r="C274" s="1"/>
      <c r="D274" s="26"/>
      <c r="E274" s="26"/>
      <c r="F274" s="1"/>
      <c r="G274" s="1"/>
      <c r="H274" s="1"/>
      <c r="I274" s="1"/>
      <c r="J274" s="2"/>
      <c r="K274" s="2"/>
      <c r="L274" s="2"/>
      <c r="M274" s="48"/>
      <c r="N274" s="26"/>
      <c r="O274" s="26"/>
      <c r="P274" s="26"/>
      <c r="Q274" s="26"/>
      <c r="R274" s="26"/>
      <c r="S274" s="26"/>
      <c r="T274" s="26"/>
      <c r="U274" s="26"/>
      <c r="V274" s="27"/>
      <c r="W274" s="27"/>
      <c r="X274" s="27"/>
      <c r="Y274" s="27"/>
      <c r="Z274" s="27"/>
      <c r="AA274" s="27"/>
    </row>
    <row r="275" spans="1:27" ht="33.75" customHeight="1" outlineLevel="3">
      <c r="A275" s="26"/>
      <c r="B275" s="1"/>
      <c r="C275" s="1"/>
      <c r="D275" s="26"/>
      <c r="E275" s="26"/>
      <c r="F275" s="1"/>
      <c r="G275" s="1"/>
      <c r="H275" s="1"/>
      <c r="I275" s="1"/>
      <c r="J275" s="2"/>
      <c r="K275" s="2"/>
      <c r="L275" s="2"/>
      <c r="M275" s="48"/>
      <c r="N275" s="26"/>
      <c r="O275" s="26"/>
      <c r="P275" s="26"/>
      <c r="Q275" s="26"/>
      <c r="R275" s="26"/>
      <c r="S275" s="26"/>
      <c r="T275" s="26"/>
      <c r="U275" s="26"/>
      <c r="V275" s="27"/>
      <c r="W275" s="27"/>
      <c r="X275" s="27"/>
      <c r="Y275" s="27"/>
      <c r="Z275" s="27"/>
      <c r="AA275" s="27"/>
    </row>
    <row r="276" spans="1:27" ht="33.75" customHeight="1" outlineLevel="3">
      <c r="A276" s="26"/>
      <c r="B276" s="1"/>
      <c r="C276" s="1"/>
      <c r="D276" s="26"/>
      <c r="E276" s="26"/>
      <c r="F276" s="1"/>
      <c r="G276" s="1"/>
      <c r="H276" s="1"/>
      <c r="I276" s="1"/>
      <c r="J276" s="2"/>
      <c r="K276" s="2"/>
      <c r="L276" s="2"/>
      <c r="M276" s="48"/>
      <c r="N276" s="26"/>
      <c r="O276" s="26"/>
      <c r="P276" s="26"/>
      <c r="Q276" s="26"/>
      <c r="R276" s="26"/>
      <c r="S276" s="26"/>
      <c r="T276" s="26"/>
      <c r="U276" s="26"/>
      <c r="V276" s="27"/>
      <c r="W276" s="27"/>
      <c r="X276" s="27"/>
      <c r="Y276" s="27"/>
      <c r="Z276" s="27"/>
      <c r="AA276" s="27"/>
    </row>
    <row r="277" spans="1:27" ht="33.75" customHeight="1" outlineLevel="3">
      <c r="A277" s="26"/>
      <c r="B277" s="1"/>
      <c r="C277" s="1"/>
      <c r="D277" s="26"/>
      <c r="E277" s="26"/>
      <c r="F277" s="1"/>
      <c r="G277" s="1"/>
      <c r="H277" s="1"/>
      <c r="I277" s="1"/>
      <c r="J277" s="2"/>
      <c r="K277" s="2"/>
      <c r="L277" s="2"/>
      <c r="M277" s="48"/>
      <c r="N277" s="26"/>
      <c r="O277" s="26"/>
      <c r="P277" s="26"/>
      <c r="Q277" s="26"/>
      <c r="R277" s="26"/>
      <c r="S277" s="26"/>
      <c r="T277" s="26"/>
      <c r="U277" s="26"/>
      <c r="V277" s="27"/>
      <c r="W277" s="27"/>
      <c r="X277" s="27"/>
      <c r="Y277" s="27"/>
      <c r="Z277" s="27"/>
      <c r="AA277" s="27"/>
    </row>
    <row r="278" spans="1:27" ht="33.75" customHeight="1" outlineLevel="3">
      <c r="A278" s="26"/>
      <c r="B278" s="1"/>
      <c r="C278" s="1"/>
      <c r="D278" s="26"/>
      <c r="E278" s="26"/>
      <c r="F278" s="1"/>
      <c r="G278" s="1"/>
      <c r="H278" s="1"/>
      <c r="I278" s="1"/>
      <c r="J278" s="2"/>
      <c r="K278" s="2"/>
      <c r="L278" s="2"/>
      <c r="M278" s="48"/>
      <c r="N278" s="26"/>
      <c r="O278" s="26"/>
      <c r="P278" s="26"/>
      <c r="Q278" s="26"/>
      <c r="R278" s="26"/>
      <c r="S278" s="26"/>
      <c r="T278" s="26"/>
      <c r="U278" s="26"/>
      <c r="V278" s="27"/>
      <c r="W278" s="27"/>
      <c r="X278" s="27"/>
      <c r="Y278" s="27"/>
      <c r="Z278" s="27"/>
      <c r="AA278" s="27"/>
    </row>
    <row r="279" spans="1:27" ht="18" customHeight="1" outlineLevel="1">
      <c r="A279" s="174"/>
      <c r="B279" s="1"/>
      <c r="C279" s="1"/>
      <c r="D279" s="26"/>
      <c r="E279" s="26"/>
      <c r="F279" s="1"/>
      <c r="G279" s="1"/>
      <c r="H279" s="1"/>
      <c r="I279" s="1"/>
      <c r="J279" s="2"/>
      <c r="K279" s="2"/>
      <c r="L279" s="2"/>
      <c r="M279" s="48"/>
      <c r="N279" s="26"/>
      <c r="O279" s="26"/>
      <c r="P279" s="26"/>
      <c r="Q279" s="26"/>
      <c r="R279" s="26"/>
      <c r="S279" s="26"/>
      <c r="T279" s="26"/>
      <c r="U279" s="26"/>
      <c r="V279" s="27"/>
      <c r="W279" s="27"/>
      <c r="X279" s="27"/>
      <c r="Y279" s="27"/>
      <c r="Z279" s="27"/>
      <c r="AA279" s="27"/>
    </row>
    <row r="280" spans="1:27" ht="33.75" customHeight="1" outlineLevel="3">
      <c r="A280" s="26"/>
      <c r="B280" s="1"/>
      <c r="C280" s="1"/>
      <c r="D280" s="26"/>
      <c r="E280" s="26"/>
      <c r="F280" s="1"/>
      <c r="G280" s="1"/>
      <c r="H280" s="1"/>
      <c r="I280" s="1"/>
      <c r="J280" s="2"/>
      <c r="K280" s="2"/>
      <c r="L280" s="2"/>
      <c r="M280" s="48"/>
      <c r="N280" s="26"/>
      <c r="O280" s="26"/>
      <c r="P280" s="26"/>
      <c r="Q280" s="26"/>
      <c r="R280" s="26"/>
      <c r="S280" s="26"/>
      <c r="T280" s="26"/>
      <c r="U280" s="26"/>
      <c r="V280" s="27"/>
      <c r="W280" s="27"/>
      <c r="X280" s="27"/>
      <c r="Y280" s="27"/>
      <c r="Z280" s="27"/>
      <c r="AA280" s="27"/>
    </row>
    <row r="281" spans="1:27" ht="33.75" customHeight="1" outlineLevel="3">
      <c r="A281" s="26"/>
      <c r="B281" s="1"/>
      <c r="C281" s="1"/>
      <c r="D281" s="26"/>
      <c r="E281" s="26"/>
      <c r="F281" s="1"/>
      <c r="G281" s="1"/>
      <c r="H281" s="1"/>
      <c r="I281" s="1"/>
      <c r="J281" s="2"/>
      <c r="K281" s="2"/>
      <c r="L281" s="2"/>
      <c r="M281" s="48"/>
      <c r="N281" s="26"/>
      <c r="O281" s="26"/>
      <c r="P281" s="26"/>
      <c r="Q281" s="26"/>
      <c r="R281" s="26"/>
      <c r="S281" s="26"/>
      <c r="T281" s="26"/>
      <c r="U281" s="26"/>
      <c r="V281" s="27"/>
      <c r="W281" s="27"/>
      <c r="X281" s="27"/>
      <c r="Y281" s="27"/>
      <c r="Z281" s="27"/>
      <c r="AA281" s="27"/>
    </row>
    <row r="282" spans="1:27" ht="18" customHeight="1" outlineLevel="1">
      <c r="A282" s="174"/>
      <c r="B282" s="1"/>
      <c r="C282" s="1"/>
      <c r="D282" s="26"/>
      <c r="E282" s="26"/>
      <c r="F282" s="1"/>
      <c r="G282" s="1"/>
      <c r="H282" s="1"/>
      <c r="I282" s="1"/>
      <c r="J282" s="2"/>
      <c r="K282" s="2"/>
      <c r="L282" s="2"/>
      <c r="M282" s="48"/>
      <c r="N282" s="26"/>
      <c r="O282" s="26"/>
      <c r="P282" s="26"/>
      <c r="Q282" s="26"/>
      <c r="R282" s="26"/>
      <c r="S282" s="26"/>
      <c r="T282" s="26"/>
      <c r="U282" s="26"/>
      <c r="V282" s="27"/>
      <c r="W282" s="27"/>
      <c r="X282" s="27"/>
      <c r="Y282" s="27"/>
      <c r="Z282" s="27"/>
      <c r="AA282" s="27"/>
    </row>
    <row r="283" spans="1:27" ht="33.75" customHeight="1" outlineLevel="3">
      <c r="A283" s="26"/>
      <c r="B283" s="1"/>
      <c r="C283" s="1"/>
      <c r="D283" s="26"/>
      <c r="E283" s="26"/>
      <c r="F283" s="1"/>
      <c r="G283" s="1"/>
      <c r="H283" s="1"/>
      <c r="I283" s="1"/>
      <c r="J283" s="2"/>
      <c r="K283" s="2"/>
      <c r="L283" s="2"/>
      <c r="M283" s="48"/>
      <c r="N283" s="26"/>
      <c r="O283" s="26"/>
      <c r="P283" s="26"/>
      <c r="Q283" s="26"/>
      <c r="R283" s="26"/>
      <c r="S283" s="26"/>
      <c r="T283" s="26"/>
      <c r="U283" s="26"/>
      <c r="V283" s="27"/>
      <c r="W283" s="27"/>
      <c r="X283" s="27"/>
      <c r="Y283" s="27"/>
      <c r="Z283" s="27"/>
      <c r="AA283" s="27"/>
    </row>
    <row r="284" spans="1:27" ht="18" customHeight="1" outlineLevel="1">
      <c r="A284" s="174"/>
      <c r="B284" s="1"/>
      <c r="C284" s="1"/>
      <c r="D284" s="26"/>
      <c r="E284" s="26"/>
      <c r="F284" s="1"/>
      <c r="G284" s="1"/>
      <c r="H284" s="1"/>
      <c r="I284" s="1"/>
      <c r="J284" s="2"/>
      <c r="K284" s="2"/>
      <c r="L284" s="2"/>
      <c r="M284" s="48"/>
      <c r="N284" s="26"/>
      <c r="O284" s="26"/>
      <c r="P284" s="26"/>
      <c r="Q284" s="26"/>
      <c r="R284" s="26"/>
      <c r="S284" s="26"/>
      <c r="T284" s="26"/>
      <c r="U284" s="26"/>
      <c r="V284" s="27"/>
      <c r="W284" s="27"/>
      <c r="X284" s="27"/>
      <c r="Y284" s="27"/>
      <c r="Z284" s="27"/>
      <c r="AA284" s="27"/>
    </row>
    <row r="285" spans="1:27" ht="33.75" customHeight="1" outlineLevel="3">
      <c r="A285" s="26"/>
      <c r="B285" s="1"/>
      <c r="C285" s="1"/>
      <c r="D285" s="26"/>
      <c r="E285" s="26"/>
      <c r="F285" s="1"/>
      <c r="G285" s="1"/>
      <c r="H285" s="1"/>
      <c r="I285" s="1"/>
      <c r="J285" s="2"/>
      <c r="K285" s="2"/>
      <c r="L285" s="2"/>
      <c r="M285" s="48"/>
      <c r="N285" s="26"/>
      <c r="O285" s="26"/>
      <c r="P285" s="26"/>
      <c r="Q285" s="26"/>
      <c r="R285" s="26"/>
      <c r="S285" s="26"/>
      <c r="T285" s="26"/>
      <c r="U285" s="26"/>
      <c r="V285" s="27"/>
      <c r="W285" s="27"/>
      <c r="X285" s="27"/>
      <c r="Y285" s="27"/>
      <c r="Z285" s="27"/>
      <c r="AA285" s="27"/>
    </row>
    <row r="286" spans="1:27" ht="33.75" customHeight="1" outlineLevel="3">
      <c r="A286" s="26"/>
      <c r="B286" s="1"/>
      <c r="C286" s="1"/>
      <c r="D286" s="26"/>
      <c r="E286" s="26"/>
      <c r="F286" s="1"/>
      <c r="G286" s="1"/>
      <c r="H286" s="1"/>
      <c r="I286" s="1"/>
      <c r="J286" s="2"/>
      <c r="K286" s="2"/>
      <c r="L286" s="2"/>
      <c r="M286" s="48"/>
      <c r="N286" s="26"/>
      <c r="O286" s="26"/>
      <c r="P286" s="26"/>
      <c r="Q286" s="26"/>
      <c r="R286" s="26"/>
      <c r="S286" s="26"/>
      <c r="T286" s="26"/>
      <c r="U286" s="26"/>
      <c r="V286" s="27"/>
      <c r="W286" s="27"/>
      <c r="X286" s="27"/>
      <c r="Y286" s="27"/>
      <c r="Z286" s="27"/>
      <c r="AA286" s="27"/>
    </row>
    <row r="287" spans="1:27" ht="33.75" customHeight="1" outlineLevel="3">
      <c r="A287" s="26"/>
      <c r="B287" s="1"/>
      <c r="C287" s="1"/>
      <c r="D287" s="26"/>
      <c r="E287" s="26"/>
      <c r="F287" s="1"/>
      <c r="G287" s="1"/>
      <c r="H287" s="1"/>
      <c r="I287" s="1"/>
      <c r="J287" s="2"/>
      <c r="K287" s="2"/>
      <c r="L287" s="2"/>
      <c r="M287" s="48"/>
      <c r="N287" s="26"/>
      <c r="O287" s="26"/>
      <c r="P287" s="26"/>
      <c r="Q287" s="26"/>
      <c r="R287" s="26"/>
      <c r="S287" s="26"/>
      <c r="T287" s="26"/>
      <c r="U287" s="26"/>
      <c r="V287" s="27"/>
      <c r="W287" s="27"/>
      <c r="X287" s="27"/>
      <c r="Y287" s="27"/>
      <c r="Z287" s="27"/>
      <c r="AA287" s="27"/>
    </row>
    <row r="288" spans="1:27" ht="33.75" customHeight="1" outlineLevel="3">
      <c r="A288" s="26"/>
      <c r="B288" s="1"/>
      <c r="C288" s="1"/>
      <c r="D288" s="26"/>
      <c r="E288" s="26"/>
      <c r="F288" s="1"/>
      <c r="G288" s="1"/>
      <c r="H288" s="1"/>
      <c r="I288" s="1"/>
      <c r="J288" s="2"/>
      <c r="K288" s="2"/>
      <c r="L288" s="2"/>
      <c r="M288" s="48"/>
      <c r="N288" s="26"/>
      <c r="O288" s="26"/>
      <c r="P288" s="26"/>
      <c r="Q288" s="26"/>
      <c r="R288" s="26"/>
      <c r="S288" s="26"/>
      <c r="T288" s="26"/>
      <c r="U288" s="26"/>
      <c r="V288" s="27"/>
      <c r="W288" s="27"/>
      <c r="X288" s="27"/>
      <c r="Y288" s="27"/>
      <c r="Z288" s="27"/>
      <c r="AA288" s="27"/>
    </row>
    <row r="289" spans="1:27" ht="33.75" customHeight="1" outlineLevel="3">
      <c r="A289" s="26"/>
      <c r="B289" s="1"/>
      <c r="C289" s="1"/>
      <c r="D289" s="26"/>
      <c r="E289" s="26"/>
      <c r="F289" s="1"/>
      <c r="G289" s="1"/>
      <c r="H289" s="1"/>
      <c r="I289" s="1"/>
      <c r="J289" s="2"/>
      <c r="K289" s="2"/>
      <c r="L289" s="2"/>
      <c r="M289" s="48"/>
      <c r="N289" s="26"/>
      <c r="O289" s="26"/>
      <c r="P289" s="26"/>
      <c r="Q289" s="26"/>
      <c r="R289" s="26"/>
      <c r="S289" s="26"/>
      <c r="T289" s="26"/>
      <c r="U289" s="26"/>
      <c r="V289" s="27"/>
      <c r="W289" s="27"/>
      <c r="X289" s="27"/>
      <c r="Y289" s="27"/>
      <c r="Z289" s="27"/>
      <c r="AA289" s="27"/>
    </row>
    <row r="290" spans="1:27" ht="18" customHeight="1" outlineLevel="1">
      <c r="A290" s="174"/>
      <c r="B290" s="1"/>
      <c r="C290" s="1"/>
      <c r="D290" s="26"/>
      <c r="E290" s="26"/>
      <c r="F290" s="1"/>
      <c r="G290" s="1"/>
      <c r="H290" s="1"/>
      <c r="I290" s="1"/>
      <c r="J290" s="2"/>
      <c r="K290" s="2"/>
      <c r="L290" s="2"/>
      <c r="M290" s="48"/>
      <c r="N290" s="26"/>
      <c r="O290" s="26"/>
      <c r="P290" s="26"/>
      <c r="Q290" s="26"/>
      <c r="R290" s="26"/>
      <c r="S290" s="26"/>
      <c r="T290" s="26"/>
      <c r="U290" s="26"/>
      <c r="V290" s="27"/>
      <c r="W290" s="27"/>
      <c r="X290" s="27"/>
      <c r="Y290" s="27"/>
      <c r="Z290" s="27"/>
      <c r="AA290" s="27"/>
    </row>
    <row r="291" spans="1:27" ht="33.75" customHeight="1" outlineLevel="3">
      <c r="A291" s="26"/>
      <c r="B291" s="1"/>
      <c r="C291" s="1"/>
      <c r="D291" s="26"/>
      <c r="E291" s="26"/>
      <c r="F291" s="1"/>
      <c r="G291" s="1"/>
      <c r="H291" s="1"/>
      <c r="I291" s="1"/>
      <c r="J291" s="2"/>
      <c r="K291" s="2"/>
      <c r="L291" s="2"/>
      <c r="M291" s="48"/>
      <c r="N291" s="26"/>
      <c r="O291" s="26"/>
      <c r="P291" s="26"/>
      <c r="Q291" s="26"/>
      <c r="R291" s="26"/>
      <c r="S291" s="26"/>
      <c r="T291" s="26"/>
      <c r="U291" s="26"/>
      <c r="V291" s="27"/>
      <c r="W291" s="27"/>
      <c r="X291" s="27"/>
      <c r="Y291" s="27"/>
      <c r="Z291" s="27"/>
      <c r="AA291" s="27"/>
    </row>
    <row r="292" spans="1:27" ht="18" customHeight="1" outlineLevel="1">
      <c r="A292" s="174"/>
      <c r="B292" s="1"/>
      <c r="C292" s="1"/>
      <c r="D292" s="26"/>
      <c r="E292" s="26"/>
      <c r="F292" s="1"/>
      <c r="G292" s="1"/>
      <c r="H292" s="1"/>
      <c r="I292" s="1"/>
      <c r="J292" s="2"/>
      <c r="K292" s="2"/>
      <c r="L292" s="2"/>
      <c r="M292" s="48"/>
      <c r="N292" s="26"/>
      <c r="O292" s="26"/>
      <c r="P292" s="26"/>
      <c r="Q292" s="26"/>
      <c r="R292" s="26"/>
      <c r="S292" s="26"/>
      <c r="T292" s="26"/>
      <c r="U292" s="26"/>
      <c r="V292" s="27"/>
      <c r="W292" s="27"/>
      <c r="X292" s="27"/>
      <c r="Y292" s="27"/>
      <c r="Z292" s="27"/>
      <c r="AA292" s="27"/>
    </row>
    <row r="293" spans="1:27" ht="33.75" customHeight="1" outlineLevel="3">
      <c r="A293" s="26"/>
      <c r="B293" s="1"/>
      <c r="C293" s="1"/>
      <c r="D293" s="26"/>
      <c r="E293" s="26"/>
      <c r="F293" s="1"/>
      <c r="G293" s="1"/>
      <c r="H293" s="1"/>
      <c r="I293" s="1"/>
      <c r="J293" s="2"/>
      <c r="K293" s="2"/>
      <c r="L293" s="2"/>
      <c r="M293" s="48"/>
      <c r="N293" s="26"/>
      <c r="O293" s="26"/>
      <c r="P293" s="26"/>
      <c r="Q293" s="26"/>
      <c r="R293" s="26"/>
      <c r="S293" s="26"/>
      <c r="T293" s="26"/>
      <c r="U293" s="26"/>
      <c r="V293" s="27"/>
      <c r="W293" s="27"/>
      <c r="X293" s="27"/>
      <c r="Y293" s="27"/>
      <c r="Z293" s="27"/>
      <c r="AA293" s="27"/>
    </row>
    <row r="294" spans="1:27" ht="18" customHeight="1" outlineLevel="1">
      <c r="A294" s="174"/>
      <c r="B294" s="1"/>
      <c r="C294" s="1"/>
      <c r="D294" s="26"/>
      <c r="E294" s="26"/>
      <c r="F294" s="1"/>
      <c r="G294" s="1"/>
      <c r="H294" s="1"/>
      <c r="I294" s="1"/>
      <c r="J294" s="2"/>
      <c r="K294" s="2"/>
      <c r="L294" s="2"/>
      <c r="M294" s="48"/>
      <c r="N294" s="26"/>
      <c r="O294" s="26"/>
      <c r="P294" s="26"/>
      <c r="Q294" s="26"/>
      <c r="R294" s="26"/>
      <c r="S294" s="26"/>
      <c r="T294" s="26"/>
      <c r="U294" s="26"/>
      <c r="V294" s="27"/>
      <c r="W294" s="27"/>
      <c r="X294" s="27"/>
      <c r="Y294" s="27"/>
      <c r="Z294" s="27"/>
      <c r="AA294" s="27"/>
    </row>
    <row r="295" spans="1:27" ht="33.75" customHeight="1" outlineLevel="3">
      <c r="A295" s="26"/>
      <c r="B295" s="1"/>
      <c r="C295" s="1"/>
      <c r="D295" s="26"/>
      <c r="E295" s="26"/>
      <c r="F295" s="1"/>
      <c r="G295" s="1"/>
      <c r="H295" s="1"/>
      <c r="I295" s="1"/>
      <c r="J295" s="2"/>
      <c r="K295" s="2"/>
      <c r="L295" s="2"/>
      <c r="M295" s="48"/>
      <c r="N295" s="26"/>
      <c r="O295" s="26"/>
      <c r="P295" s="26"/>
      <c r="Q295" s="26"/>
      <c r="R295" s="26"/>
      <c r="S295" s="26"/>
      <c r="T295" s="26"/>
      <c r="U295" s="26"/>
      <c r="V295" s="27"/>
      <c r="W295" s="27"/>
      <c r="X295" s="27"/>
      <c r="Y295" s="27"/>
      <c r="Z295" s="27"/>
      <c r="AA295" s="27"/>
    </row>
    <row r="296" spans="1:27" ht="18" customHeight="1" outlineLevel="1">
      <c r="A296" s="174"/>
      <c r="B296" s="1"/>
      <c r="C296" s="1"/>
      <c r="D296" s="26"/>
      <c r="E296" s="26"/>
      <c r="F296" s="1"/>
      <c r="G296" s="1"/>
      <c r="H296" s="1"/>
      <c r="I296" s="1"/>
      <c r="J296" s="2"/>
      <c r="K296" s="2"/>
      <c r="L296" s="2"/>
      <c r="M296" s="48"/>
      <c r="N296" s="26"/>
      <c r="O296" s="26"/>
      <c r="P296" s="26"/>
      <c r="Q296" s="26"/>
      <c r="R296" s="26"/>
      <c r="S296" s="26"/>
      <c r="T296" s="26"/>
      <c r="U296" s="26"/>
      <c r="V296" s="27"/>
      <c r="W296" s="27"/>
      <c r="X296" s="27"/>
      <c r="Y296" s="27"/>
      <c r="Z296" s="27"/>
      <c r="AA296" s="27"/>
    </row>
    <row r="297" spans="1:27" ht="33.75" customHeight="1" outlineLevel="3">
      <c r="A297" s="26"/>
      <c r="B297" s="1"/>
      <c r="C297" s="1"/>
      <c r="D297" s="26"/>
      <c r="E297" s="26"/>
      <c r="F297" s="1"/>
      <c r="G297" s="1"/>
      <c r="H297" s="1"/>
      <c r="I297" s="1"/>
      <c r="J297" s="2"/>
      <c r="K297" s="2"/>
      <c r="L297" s="2"/>
      <c r="M297" s="48"/>
      <c r="N297" s="26"/>
      <c r="O297" s="26"/>
      <c r="P297" s="26"/>
      <c r="Q297" s="26"/>
      <c r="R297" s="26"/>
      <c r="S297" s="26"/>
      <c r="T297" s="26"/>
      <c r="U297" s="26"/>
      <c r="V297" s="27"/>
      <c r="W297" s="27"/>
      <c r="X297" s="27"/>
      <c r="Y297" s="27"/>
      <c r="Z297" s="27"/>
      <c r="AA297" s="27"/>
    </row>
    <row r="298" spans="1:27" ht="33.75" customHeight="1" outlineLevel="3">
      <c r="A298" s="26"/>
      <c r="B298" s="1"/>
      <c r="C298" s="1"/>
      <c r="D298" s="26"/>
      <c r="E298" s="26"/>
      <c r="F298" s="1"/>
      <c r="G298" s="1"/>
      <c r="H298" s="1"/>
      <c r="I298" s="1"/>
      <c r="J298" s="2"/>
      <c r="K298" s="2"/>
      <c r="L298" s="2"/>
      <c r="M298" s="48"/>
      <c r="N298" s="26"/>
      <c r="O298" s="26"/>
      <c r="P298" s="26"/>
      <c r="Q298" s="26"/>
      <c r="R298" s="26"/>
      <c r="S298" s="26"/>
      <c r="T298" s="26"/>
      <c r="U298" s="26"/>
      <c r="V298" s="27"/>
      <c r="W298" s="27"/>
      <c r="X298" s="27"/>
      <c r="Y298" s="27"/>
      <c r="Z298" s="27"/>
      <c r="AA298" s="27"/>
    </row>
    <row r="299" spans="1:27" ht="18" customHeight="1" outlineLevel="1">
      <c r="A299" s="174"/>
      <c r="B299" s="1"/>
      <c r="C299" s="1"/>
      <c r="D299" s="26"/>
      <c r="E299" s="26"/>
      <c r="F299" s="1"/>
      <c r="G299" s="1"/>
      <c r="H299" s="1"/>
      <c r="I299" s="1"/>
      <c r="J299" s="2"/>
      <c r="K299" s="2"/>
      <c r="L299" s="2"/>
      <c r="M299" s="48"/>
      <c r="N299" s="26"/>
      <c r="O299" s="26"/>
      <c r="P299" s="26"/>
      <c r="Q299" s="26"/>
      <c r="R299" s="26"/>
      <c r="S299" s="26"/>
      <c r="T299" s="26"/>
      <c r="U299" s="26"/>
      <c r="V299" s="27"/>
      <c r="W299" s="27"/>
      <c r="X299" s="27"/>
      <c r="Y299" s="27"/>
      <c r="Z299" s="27"/>
      <c r="AA299" s="27"/>
    </row>
    <row r="300" spans="1:27" ht="33.75" customHeight="1" outlineLevel="3">
      <c r="A300" s="26"/>
      <c r="B300" s="1"/>
      <c r="C300" s="1"/>
      <c r="D300" s="26"/>
      <c r="E300" s="26"/>
      <c r="F300" s="1"/>
      <c r="G300" s="1"/>
      <c r="H300" s="1"/>
      <c r="I300" s="1"/>
      <c r="J300" s="2"/>
      <c r="K300" s="2"/>
      <c r="L300" s="2"/>
      <c r="M300" s="48"/>
      <c r="N300" s="26"/>
      <c r="O300" s="26"/>
      <c r="P300" s="26"/>
      <c r="Q300" s="26"/>
      <c r="R300" s="26"/>
      <c r="S300" s="26"/>
      <c r="T300" s="26"/>
      <c r="U300" s="26"/>
      <c r="V300" s="27"/>
      <c r="W300" s="27"/>
      <c r="X300" s="27"/>
      <c r="Y300" s="27"/>
      <c r="Z300" s="27"/>
      <c r="AA300" s="27"/>
    </row>
    <row r="301" spans="1:27" ht="33.75" customHeight="1" outlineLevel="3">
      <c r="A301" s="26"/>
      <c r="B301" s="1"/>
      <c r="C301" s="1"/>
      <c r="D301" s="26"/>
      <c r="E301" s="26"/>
      <c r="F301" s="1"/>
      <c r="G301" s="1"/>
      <c r="H301" s="1"/>
      <c r="I301" s="1"/>
      <c r="J301" s="2"/>
      <c r="K301" s="2"/>
      <c r="L301" s="2"/>
      <c r="M301" s="48"/>
      <c r="N301" s="26"/>
      <c r="O301" s="26"/>
      <c r="P301" s="26"/>
      <c r="Q301" s="26"/>
      <c r="R301" s="26"/>
      <c r="S301" s="26"/>
      <c r="T301" s="26"/>
      <c r="U301" s="26"/>
      <c r="V301" s="27"/>
      <c r="W301" s="27"/>
      <c r="X301" s="27"/>
      <c r="Y301" s="27"/>
      <c r="Z301" s="27"/>
      <c r="AA301" s="27"/>
    </row>
    <row r="302" spans="1:27" ht="33.75" customHeight="1" outlineLevel="3">
      <c r="A302" s="26"/>
      <c r="B302" s="1"/>
      <c r="C302" s="1"/>
      <c r="D302" s="26"/>
      <c r="E302" s="26"/>
      <c r="F302" s="1"/>
      <c r="G302" s="1"/>
      <c r="H302" s="1"/>
      <c r="I302" s="1"/>
      <c r="J302" s="2"/>
      <c r="K302" s="2"/>
      <c r="L302" s="2"/>
      <c r="M302" s="48"/>
      <c r="N302" s="26"/>
      <c r="O302" s="26"/>
      <c r="P302" s="26"/>
      <c r="Q302" s="26"/>
      <c r="R302" s="26"/>
      <c r="S302" s="26"/>
      <c r="T302" s="26"/>
      <c r="U302" s="26"/>
      <c r="V302" s="27"/>
      <c r="W302" s="27"/>
      <c r="X302" s="27"/>
      <c r="Y302" s="27"/>
      <c r="Z302" s="27"/>
      <c r="AA302" s="27"/>
    </row>
    <row r="303" spans="1:27" ht="33.75" customHeight="1" outlineLevel="3">
      <c r="A303" s="26"/>
      <c r="B303" s="1"/>
      <c r="C303" s="1"/>
      <c r="D303" s="26"/>
      <c r="E303" s="26"/>
      <c r="F303" s="1"/>
      <c r="G303" s="1"/>
      <c r="H303" s="1"/>
      <c r="I303" s="1"/>
      <c r="J303" s="2"/>
      <c r="K303" s="2"/>
      <c r="L303" s="2"/>
      <c r="M303" s="48"/>
      <c r="N303" s="26"/>
      <c r="O303" s="26"/>
      <c r="P303" s="26"/>
      <c r="Q303" s="26"/>
      <c r="R303" s="26"/>
      <c r="S303" s="26"/>
      <c r="T303" s="26"/>
      <c r="U303" s="26"/>
      <c r="V303" s="27"/>
      <c r="W303" s="27"/>
      <c r="X303" s="27"/>
      <c r="Y303" s="27"/>
      <c r="Z303" s="27"/>
      <c r="AA303" s="27"/>
    </row>
    <row r="304" spans="1:27" ht="18" customHeight="1" outlineLevel="1">
      <c r="A304" s="174"/>
      <c r="B304" s="1"/>
      <c r="C304" s="1"/>
      <c r="D304" s="26"/>
      <c r="E304" s="26"/>
      <c r="F304" s="1"/>
      <c r="G304" s="1"/>
      <c r="H304" s="1"/>
      <c r="I304" s="1"/>
      <c r="J304" s="2"/>
      <c r="K304" s="2"/>
      <c r="L304" s="2"/>
      <c r="M304" s="48"/>
      <c r="N304" s="26"/>
      <c r="O304" s="26"/>
      <c r="P304" s="26"/>
      <c r="Q304" s="26"/>
      <c r="R304" s="26"/>
      <c r="S304" s="26"/>
      <c r="T304" s="26"/>
      <c r="U304" s="26"/>
      <c r="V304" s="27"/>
      <c r="W304" s="27"/>
      <c r="X304" s="27"/>
      <c r="Y304" s="27"/>
      <c r="Z304" s="27"/>
      <c r="AA304" s="27"/>
    </row>
    <row r="305" spans="1:27" ht="30" customHeight="1">
      <c r="A305" s="178"/>
      <c r="B305" s="1"/>
      <c r="C305" s="1"/>
      <c r="D305" s="26"/>
      <c r="E305" s="26"/>
      <c r="F305" s="1"/>
      <c r="G305" s="1"/>
      <c r="H305" s="1"/>
      <c r="I305" s="1"/>
      <c r="J305" s="2"/>
      <c r="K305" s="2"/>
      <c r="L305" s="2"/>
      <c r="M305" s="48"/>
      <c r="N305" s="26"/>
      <c r="O305" s="26"/>
      <c r="P305" s="26"/>
      <c r="Q305" s="26"/>
      <c r="R305" s="26"/>
      <c r="S305" s="26"/>
      <c r="T305" s="26"/>
      <c r="U305" s="26"/>
      <c r="V305" s="27"/>
      <c r="W305" s="27"/>
      <c r="X305" s="27"/>
      <c r="Y305" s="27"/>
      <c r="Z305" s="27"/>
      <c r="AA305" s="27"/>
    </row>
    <row r="306" spans="1:27" ht="51" customHeight="1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1"/>
      <c r="O306" s="1"/>
      <c r="P306" s="1"/>
      <c r="Q306" s="1"/>
      <c r="R306" s="1"/>
      <c r="S306" s="1"/>
      <c r="T306" s="1"/>
      <c r="U306" s="1"/>
      <c r="V306" s="3"/>
      <c r="W306" s="3"/>
      <c r="X306" s="3"/>
      <c r="Y306" s="3"/>
      <c r="Z306" s="3"/>
      <c r="AA306" s="3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1"/>
      <c r="O307" s="1"/>
      <c r="P307" s="1"/>
      <c r="Q307" s="1"/>
      <c r="R307" s="1"/>
      <c r="S307" s="1"/>
      <c r="T307" s="1"/>
      <c r="U307" s="1"/>
      <c r="V307" s="3"/>
      <c r="W307" s="3"/>
      <c r="X307" s="3"/>
      <c r="Y307" s="3"/>
      <c r="Z307" s="3"/>
      <c r="AA307" s="3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1"/>
      <c r="O308" s="1"/>
      <c r="P308" s="1"/>
      <c r="Q308" s="1"/>
      <c r="R308" s="1"/>
      <c r="S308" s="1"/>
      <c r="T308" s="1"/>
      <c r="U308" s="1"/>
      <c r="V308" s="3"/>
      <c r="W308" s="3"/>
      <c r="X308" s="3"/>
      <c r="Y308" s="3"/>
      <c r="Z308" s="3"/>
      <c r="AA308" s="3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1"/>
      <c r="O309" s="1"/>
      <c r="P309" s="1"/>
      <c r="Q309" s="1"/>
      <c r="R309" s="1"/>
      <c r="S309" s="1"/>
      <c r="T309" s="1"/>
      <c r="U309" s="1"/>
      <c r="V309" s="3"/>
      <c r="W309" s="3"/>
      <c r="X309" s="3"/>
      <c r="Y309" s="3"/>
      <c r="Z309" s="3"/>
      <c r="AA309" s="3"/>
    </row>
    <row r="310" spans="1:27" ht="30.75" customHeight="1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1"/>
      <c r="O310" s="1"/>
      <c r="P310" s="1"/>
      <c r="Q310" s="1"/>
      <c r="R310" s="1"/>
      <c r="S310" s="1"/>
      <c r="T310" s="1"/>
      <c r="U310" s="1"/>
      <c r="V310" s="3"/>
      <c r="W310" s="3"/>
      <c r="X310" s="3"/>
      <c r="Y310" s="3"/>
      <c r="Z310" s="3"/>
      <c r="AA310" s="3"/>
    </row>
    <row r="311" spans="1:27" ht="22.5" customHeight="1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3"/>
      <c r="W311" s="3"/>
      <c r="X311" s="179"/>
      <c r="Y311" s="179"/>
      <c r="Z311" s="179"/>
      <c r="AA311" s="179"/>
    </row>
    <row r="312" spans="1:27" ht="22.5" customHeight="1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3"/>
      <c r="W312" s="3"/>
      <c r="X312" s="179"/>
      <c r="Y312" s="179"/>
      <c r="Z312" s="179"/>
      <c r="AA312" s="179"/>
    </row>
    <row r="313" spans="1:27" ht="22.5" customHeight="1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3"/>
      <c r="W313" s="3"/>
      <c r="X313" s="179"/>
      <c r="Y313" s="179"/>
      <c r="Z313" s="179"/>
      <c r="AA313" s="179"/>
    </row>
    <row r="314" spans="1:27" ht="22.5" customHeight="1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3"/>
      <c r="W314" s="3"/>
      <c r="X314" s="179"/>
      <c r="Y314" s="179"/>
      <c r="Z314" s="179"/>
      <c r="AA314" s="179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3"/>
      <c r="W315" s="3"/>
      <c r="X315" s="179"/>
      <c r="Y315" s="179"/>
      <c r="Z315" s="179"/>
      <c r="AA315" s="179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3"/>
      <c r="W316" s="3"/>
      <c r="X316" s="179"/>
      <c r="Y316" s="179"/>
      <c r="Z316" s="179"/>
      <c r="AA316" s="179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3"/>
      <c r="W317" s="3"/>
      <c r="X317" s="179"/>
      <c r="Y317" s="179"/>
      <c r="Z317" s="179"/>
      <c r="AA317" s="179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3"/>
      <c r="W318" s="3"/>
      <c r="X318" s="179"/>
      <c r="Y318" s="179"/>
      <c r="Z318" s="179"/>
      <c r="AA318" s="179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3"/>
      <c r="W319" s="3"/>
      <c r="X319" s="179"/>
      <c r="Y319" s="179"/>
      <c r="Z319" s="179"/>
      <c r="AA319" s="179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3"/>
      <c r="W320" s="3"/>
      <c r="X320" s="179"/>
      <c r="Y320" s="179"/>
      <c r="Z320" s="179"/>
      <c r="AA320" s="179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3"/>
      <c r="W321" s="3"/>
      <c r="X321" s="179"/>
      <c r="Y321" s="179"/>
      <c r="Z321" s="179"/>
      <c r="AA321" s="179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3"/>
      <c r="W322" s="3"/>
      <c r="X322" s="3"/>
      <c r="Y322" s="3"/>
      <c r="Z322" s="3"/>
      <c r="AA322" s="3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3"/>
      <c r="W323" s="3"/>
      <c r="X323" s="3"/>
      <c r="Y323" s="3"/>
      <c r="Z323" s="3"/>
      <c r="AA323" s="3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3"/>
      <c r="W324" s="3"/>
      <c r="X324" s="3"/>
      <c r="Y324" s="3"/>
      <c r="Z324" s="3"/>
      <c r="AA324" s="3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3"/>
      <c r="W325" s="3"/>
      <c r="X325" s="3"/>
      <c r="Y325" s="3"/>
      <c r="Z325" s="3"/>
      <c r="AA325" s="3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3"/>
      <c r="W326" s="3"/>
      <c r="X326" s="3"/>
      <c r="Y326" s="3"/>
      <c r="Z326" s="3"/>
      <c r="AA326" s="3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3"/>
      <c r="W327" s="3"/>
      <c r="X327" s="3"/>
      <c r="Y327" s="3"/>
      <c r="Z327" s="3"/>
      <c r="AA327" s="3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3"/>
      <c r="W328" s="3"/>
      <c r="X328" s="3"/>
      <c r="Y328" s="3"/>
      <c r="Z328" s="3"/>
      <c r="AA328" s="3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3"/>
      <c r="W329" s="3"/>
      <c r="X329" s="3"/>
      <c r="Y329" s="3"/>
      <c r="Z329" s="3"/>
      <c r="AA329" s="3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3"/>
      <c r="W330" s="3"/>
      <c r="X330" s="3"/>
      <c r="Y330" s="3"/>
      <c r="Z330" s="3"/>
      <c r="AA330" s="3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3"/>
      <c r="W331" s="3"/>
      <c r="X331" s="3"/>
      <c r="Y331" s="3"/>
      <c r="Z331" s="3"/>
      <c r="AA331" s="3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3"/>
      <c r="W332" s="3"/>
      <c r="X332" s="3"/>
      <c r="Y332" s="3"/>
      <c r="Z332" s="3"/>
      <c r="AA332" s="3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3"/>
      <c r="W333" s="3"/>
      <c r="X333" s="3"/>
      <c r="Y333" s="3"/>
      <c r="Z333" s="3"/>
      <c r="AA333" s="3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3"/>
      <c r="W334" s="3"/>
      <c r="X334" s="3"/>
      <c r="Y334" s="3"/>
      <c r="Z334" s="3"/>
      <c r="AA334" s="3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3"/>
      <c r="W335" s="3"/>
      <c r="X335" s="3"/>
      <c r="Y335" s="3"/>
      <c r="Z335" s="3"/>
      <c r="AA335" s="3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3"/>
      <c r="W336" s="3"/>
      <c r="X336" s="3"/>
      <c r="Y336" s="3"/>
      <c r="Z336" s="3"/>
      <c r="AA336" s="3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3"/>
      <c r="W337" s="3"/>
      <c r="X337" s="3"/>
      <c r="Y337" s="3"/>
      <c r="Z337" s="3"/>
      <c r="AA337" s="3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3"/>
      <c r="W338" s="3"/>
      <c r="X338" s="3"/>
      <c r="Y338" s="3"/>
      <c r="Z338" s="3"/>
      <c r="AA338" s="3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3"/>
      <c r="W339" s="3"/>
      <c r="X339" s="3"/>
      <c r="Y339" s="3"/>
      <c r="Z339" s="3"/>
      <c r="AA339" s="3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3"/>
      <c r="W340" s="3"/>
      <c r="X340" s="3"/>
      <c r="Y340" s="3"/>
      <c r="Z340" s="3"/>
      <c r="AA340" s="3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3"/>
      <c r="W341" s="3"/>
      <c r="X341" s="3"/>
      <c r="Y341" s="3"/>
      <c r="Z341" s="3"/>
      <c r="AA341" s="3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3"/>
      <c r="W342" s="3"/>
      <c r="X342" s="3"/>
      <c r="Y342" s="3"/>
      <c r="Z342" s="3"/>
      <c r="AA342" s="3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3"/>
      <c r="W343" s="3"/>
      <c r="X343" s="3"/>
      <c r="Y343" s="3"/>
      <c r="Z343" s="3"/>
      <c r="AA343" s="3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3"/>
      <c r="W344" s="3"/>
      <c r="X344" s="3"/>
      <c r="Y344" s="3"/>
      <c r="Z344" s="3"/>
      <c r="AA344" s="3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3"/>
      <c r="W345" s="3"/>
      <c r="X345" s="3"/>
      <c r="Y345" s="3"/>
      <c r="Z345" s="3"/>
      <c r="AA345" s="3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3"/>
      <c r="W346" s="3"/>
      <c r="X346" s="3"/>
      <c r="Y346" s="3"/>
      <c r="Z346" s="3"/>
      <c r="AA346" s="3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3"/>
      <c r="W347" s="3"/>
      <c r="X347" s="3"/>
      <c r="Y347" s="3"/>
      <c r="Z347" s="3"/>
      <c r="AA347" s="3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3"/>
      <c r="W348" s="3"/>
      <c r="X348" s="3"/>
      <c r="Y348" s="3"/>
      <c r="Z348" s="3"/>
      <c r="AA348" s="3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3"/>
      <c r="W349" s="3"/>
      <c r="X349" s="3"/>
      <c r="Y349" s="3"/>
      <c r="Z349" s="3"/>
      <c r="AA349" s="3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3"/>
      <c r="W350" s="3"/>
      <c r="X350" s="3"/>
      <c r="Y350" s="3"/>
      <c r="Z350" s="3"/>
      <c r="AA350" s="3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3"/>
      <c r="W351" s="3"/>
      <c r="X351" s="3"/>
      <c r="Y351" s="3"/>
      <c r="Z351" s="3"/>
      <c r="AA351" s="3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3"/>
      <c r="W352" s="3"/>
      <c r="X352" s="3"/>
      <c r="Y352" s="3"/>
      <c r="Z352" s="3"/>
      <c r="AA352" s="3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3"/>
      <c r="W353" s="3"/>
      <c r="X353" s="3"/>
      <c r="Y353" s="3"/>
      <c r="Z353" s="3"/>
      <c r="AA353" s="3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3"/>
      <c r="W354" s="3"/>
      <c r="X354" s="3"/>
      <c r="Y354" s="3"/>
      <c r="Z354" s="3"/>
      <c r="AA354" s="3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3"/>
      <c r="W355" s="3"/>
      <c r="X355" s="3"/>
      <c r="Y355" s="3"/>
      <c r="Z355" s="3"/>
      <c r="AA355" s="3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3"/>
      <c r="W356" s="3"/>
      <c r="X356" s="3"/>
      <c r="Y356" s="3"/>
      <c r="Z356" s="3"/>
      <c r="AA356" s="3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3"/>
      <c r="W357" s="3"/>
      <c r="X357" s="3"/>
      <c r="Y357" s="3"/>
      <c r="Z357" s="3"/>
      <c r="AA357" s="3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3"/>
      <c r="W358" s="3"/>
      <c r="X358" s="3"/>
      <c r="Y358" s="3"/>
      <c r="Z358" s="3"/>
      <c r="AA358" s="3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3"/>
      <c r="W359" s="3"/>
      <c r="X359" s="3"/>
      <c r="Y359" s="3"/>
      <c r="Z359" s="3"/>
      <c r="AA359" s="3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3"/>
      <c r="W360" s="3"/>
      <c r="X360" s="3"/>
      <c r="Y360" s="3"/>
      <c r="Z360" s="3"/>
      <c r="AA360" s="3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3"/>
      <c r="W361" s="3"/>
      <c r="X361" s="3"/>
      <c r="Y361" s="3"/>
      <c r="Z361" s="3"/>
      <c r="AA361" s="3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3"/>
      <c r="W362" s="3"/>
      <c r="X362" s="3"/>
      <c r="Y362" s="3"/>
      <c r="Z362" s="3"/>
      <c r="AA362" s="3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3"/>
      <c r="W363" s="3"/>
      <c r="X363" s="3"/>
      <c r="Y363" s="3"/>
      <c r="Z363" s="3"/>
      <c r="AA363" s="3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3"/>
      <c r="W364" s="3"/>
      <c r="X364" s="3"/>
      <c r="Y364" s="3"/>
      <c r="Z364" s="3"/>
      <c r="AA364" s="3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3"/>
      <c r="W365" s="3"/>
      <c r="X365" s="3"/>
      <c r="Y365" s="3"/>
      <c r="Z365" s="3"/>
      <c r="AA365" s="3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3"/>
      <c r="W366" s="3"/>
      <c r="X366" s="3"/>
      <c r="Y366" s="3"/>
      <c r="Z366" s="3"/>
      <c r="AA366" s="3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3"/>
      <c r="W367" s="3"/>
      <c r="X367" s="3"/>
      <c r="Y367" s="3"/>
      <c r="Z367" s="3"/>
      <c r="AA367" s="3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3"/>
      <c r="W368" s="3"/>
      <c r="X368" s="3"/>
      <c r="Y368" s="3"/>
      <c r="Z368" s="3"/>
      <c r="AA368" s="3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3"/>
      <c r="W369" s="3"/>
      <c r="X369" s="3"/>
      <c r="Y369" s="3"/>
      <c r="Z369" s="3"/>
      <c r="AA369" s="3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3"/>
      <c r="W370" s="3"/>
      <c r="X370" s="3"/>
      <c r="Y370" s="3"/>
      <c r="Z370" s="3"/>
      <c r="AA370" s="3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3"/>
      <c r="W371" s="3"/>
      <c r="X371" s="3"/>
      <c r="Y371" s="3"/>
      <c r="Z371" s="3"/>
      <c r="AA371" s="3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3"/>
      <c r="W372" s="3"/>
      <c r="X372" s="3"/>
      <c r="Y372" s="3"/>
      <c r="Z372" s="3"/>
      <c r="AA372" s="3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3"/>
      <c r="W373" s="3"/>
      <c r="X373" s="3"/>
      <c r="Y373" s="3"/>
      <c r="Z373" s="3"/>
      <c r="AA373" s="3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3"/>
      <c r="W374" s="3"/>
      <c r="X374" s="3"/>
      <c r="Y374" s="3"/>
      <c r="Z374" s="3"/>
      <c r="AA374" s="3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3"/>
      <c r="W375" s="3"/>
      <c r="X375" s="3"/>
      <c r="Y375" s="3"/>
      <c r="Z375" s="3"/>
      <c r="AA375" s="3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3"/>
      <c r="W376" s="3"/>
      <c r="X376" s="3"/>
      <c r="Y376" s="3"/>
      <c r="Z376" s="3"/>
      <c r="AA376" s="3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3"/>
      <c r="W377" s="3"/>
      <c r="X377" s="3"/>
      <c r="Y377" s="3"/>
      <c r="Z377" s="3"/>
      <c r="AA377" s="3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3"/>
      <c r="W378" s="3"/>
      <c r="X378" s="3"/>
      <c r="Y378" s="3"/>
      <c r="Z378" s="3"/>
      <c r="AA378" s="3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3"/>
      <c r="W379" s="3"/>
      <c r="X379" s="3"/>
      <c r="Y379" s="3"/>
      <c r="Z379" s="3"/>
      <c r="AA379" s="3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3"/>
      <c r="W380" s="3"/>
      <c r="X380" s="3"/>
      <c r="Y380" s="3"/>
      <c r="Z380" s="3"/>
      <c r="AA380" s="3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3"/>
      <c r="W381" s="3"/>
      <c r="X381" s="3"/>
      <c r="Y381" s="3"/>
      <c r="Z381" s="3"/>
      <c r="AA381" s="3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3"/>
      <c r="W382" s="3"/>
      <c r="X382" s="3"/>
      <c r="Y382" s="3"/>
      <c r="Z382" s="3"/>
      <c r="AA382" s="3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3"/>
      <c r="W383" s="3"/>
      <c r="X383" s="3"/>
      <c r="Y383" s="3"/>
      <c r="Z383" s="3"/>
      <c r="AA383" s="3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3"/>
      <c r="W384" s="3"/>
      <c r="X384" s="3"/>
      <c r="Y384" s="3"/>
      <c r="Z384" s="3"/>
      <c r="AA384" s="3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3"/>
      <c r="W385" s="3"/>
      <c r="X385" s="3"/>
      <c r="Y385" s="3"/>
      <c r="Z385" s="3"/>
      <c r="AA385" s="3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3"/>
      <c r="W386" s="3"/>
      <c r="X386" s="3"/>
      <c r="Y386" s="3"/>
      <c r="Z386" s="3"/>
      <c r="AA386" s="3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3"/>
      <c r="W387" s="3"/>
      <c r="X387" s="3"/>
      <c r="Y387" s="3"/>
      <c r="Z387" s="3"/>
      <c r="AA387" s="3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3"/>
      <c r="W388" s="3"/>
      <c r="X388" s="3"/>
      <c r="Y388" s="3"/>
      <c r="Z388" s="3"/>
      <c r="AA388" s="3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3"/>
      <c r="W389" s="3"/>
      <c r="X389" s="3"/>
      <c r="Y389" s="3"/>
      <c r="Z389" s="3"/>
      <c r="AA389" s="3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3"/>
      <c r="W390" s="3"/>
      <c r="X390" s="3"/>
      <c r="Y390" s="3"/>
      <c r="Z390" s="3"/>
      <c r="AA390" s="3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3"/>
      <c r="W391" s="3"/>
      <c r="X391" s="3"/>
      <c r="Y391" s="3"/>
      <c r="Z391" s="3"/>
      <c r="AA391" s="3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3"/>
      <c r="W392" s="3"/>
      <c r="X392" s="3"/>
      <c r="Y392" s="3"/>
      <c r="Z392" s="3"/>
      <c r="AA392" s="3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3"/>
      <c r="W393" s="3"/>
      <c r="X393" s="3"/>
      <c r="Y393" s="3"/>
      <c r="Z393" s="3"/>
      <c r="AA393" s="3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3"/>
      <c r="W394" s="3"/>
      <c r="X394" s="3"/>
      <c r="Y394" s="3"/>
      <c r="Z394" s="3"/>
      <c r="AA394" s="3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3"/>
      <c r="W395" s="3"/>
      <c r="X395" s="3"/>
      <c r="Y395" s="3"/>
      <c r="Z395" s="3"/>
      <c r="AA395" s="3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3"/>
      <c r="W396" s="3"/>
      <c r="X396" s="3"/>
      <c r="Y396" s="3"/>
      <c r="Z396" s="3"/>
      <c r="AA396" s="3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3"/>
      <c r="W397" s="3"/>
      <c r="X397" s="3"/>
      <c r="Y397" s="3"/>
      <c r="Z397" s="3"/>
      <c r="AA397" s="3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3"/>
      <c r="W398" s="3"/>
      <c r="X398" s="3"/>
      <c r="Y398" s="3"/>
      <c r="Z398" s="3"/>
      <c r="AA398" s="3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3"/>
      <c r="W399" s="3"/>
      <c r="X399" s="3"/>
      <c r="Y399" s="3"/>
      <c r="Z399" s="3"/>
      <c r="AA399" s="3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3"/>
      <c r="W400" s="3"/>
      <c r="X400" s="3"/>
      <c r="Y400" s="3"/>
      <c r="Z400" s="3"/>
      <c r="AA400" s="3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3"/>
      <c r="W401" s="3"/>
      <c r="X401" s="3"/>
      <c r="Y401" s="3"/>
      <c r="Z401" s="3"/>
      <c r="AA401" s="3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3"/>
      <c r="W402" s="3"/>
      <c r="X402" s="3"/>
      <c r="Y402" s="3"/>
      <c r="Z402" s="3"/>
      <c r="AA402" s="3"/>
    </row>
    <row r="403" spans="1:2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3"/>
      <c r="W403" s="3"/>
      <c r="X403" s="3"/>
      <c r="Y403" s="3"/>
      <c r="Z403" s="3"/>
      <c r="AA403" s="3"/>
    </row>
    <row r="404" spans="1:2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3"/>
      <c r="W404" s="3"/>
      <c r="X404" s="3"/>
      <c r="Y404" s="3"/>
      <c r="Z404" s="3"/>
      <c r="AA404" s="3"/>
    </row>
    <row r="405" spans="1:2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3"/>
      <c r="W405" s="3"/>
      <c r="X405" s="3"/>
      <c r="Y405" s="3"/>
      <c r="Z405" s="3"/>
      <c r="AA405" s="3"/>
    </row>
    <row r="406" spans="1:2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3"/>
      <c r="W406" s="3"/>
      <c r="X406" s="3"/>
      <c r="Y406" s="3"/>
      <c r="Z406" s="3"/>
      <c r="AA406" s="3"/>
    </row>
    <row r="407" spans="1:2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3"/>
      <c r="W407" s="3"/>
      <c r="X407" s="3"/>
      <c r="Y407" s="3"/>
      <c r="Z407" s="3"/>
      <c r="AA407" s="3"/>
    </row>
    <row r="408" spans="1:2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3"/>
      <c r="W408" s="3"/>
      <c r="X408" s="3"/>
      <c r="Y408" s="3"/>
      <c r="Z408" s="3"/>
      <c r="AA408" s="3"/>
    </row>
    <row r="409" spans="1:2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3"/>
      <c r="W409" s="3"/>
      <c r="X409" s="3"/>
      <c r="Y409" s="3"/>
      <c r="Z409" s="3"/>
      <c r="AA409" s="3"/>
    </row>
    <row r="410" spans="1:2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3"/>
      <c r="W410" s="3"/>
      <c r="X410" s="3"/>
      <c r="Y410" s="3"/>
      <c r="Z410" s="3"/>
      <c r="AA410" s="3"/>
    </row>
    <row r="411" spans="1:2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3"/>
      <c r="W411" s="3"/>
      <c r="X411" s="3"/>
      <c r="Y411" s="3"/>
      <c r="Z411" s="3"/>
      <c r="AA411" s="3"/>
    </row>
    <row r="412" spans="1:2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3"/>
      <c r="W412" s="3"/>
      <c r="X412" s="3"/>
      <c r="Y412" s="3"/>
      <c r="Z412" s="3"/>
      <c r="AA412" s="3"/>
    </row>
    <row r="413" spans="1:2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3"/>
      <c r="W413" s="3"/>
      <c r="X413" s="3"/>
      <c r="Y413" s="3"/>
      <c r="Z413" s="3"/>
      <c r="AA413" s="3"/>
    </row>
    <row r="414" spans="1:2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3"/>
      <c r="W414" s="3"/>
      <c r="X414" s="3"/>
      <c r="Y414" s="3"/>
      <c r="Z414" s="3"/>
      <c r="AA414" s="3"/>
    </row>
    <row r="415" spans="1:2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3"/>
      <c r="W415" s="3"/>
      <c r="X415" s="3"/>
      <c r="Y415" s="3"/>
      <c r="Z415" s="3"/>
      <c r="AA415" s="3"/>
    </row>
    <row r="416" spans="1:2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3"/>
      <c r="W416" s="3"/>
      <c r="X416" s="3"/>
      <c r="Y416" s="3"/>
      <c r="Z416" s="3"/>
      <c r="AA416" s="3"/>
    </row>
    <row r="417" spans="1:2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3"/>
      <c r="W417" s="3"/>
      <c r="X417" s="3"/>
      <c r="Y417" s="3"/>
      <c r="Z417" s="3"/>
      <c r="AA417" s="3"/>
    </row>
    <row r="418" spans="1:2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3"/>
      <c r="W418" s="3"/>
      <c r="X418" s="3"/>
      <c r="Y418" s="3"/>
      <c r="Z418" s="3"/>
      <c r="AA418" s="3"/>
    </row>
    <row r="419" spans="1:2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3"/>
      <c r="W419" s="3"/>
      <c r="X419" s="3"/>
      <c r="Y419" s="3"/>
      <c r="Z419" s="3"/>
      <c r="AA419" s="3"/>
    </row>
    <row r="420" spans="1:2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3"/>
      <c r="W420" s="3"/>
      <c r="X420" s="3"/>
      <c r="Y420" s="3"/>
      <c r="Z420" s="3"/>
      <c r="AA420" s="3"/>
    </row>
    <row r="421" spans="1:2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3"/>
      <c r="W421" s="3"/>
      <c r="X421" s="3"/>
      <c r="Y421" s="3"/>
      <c r="Z421" s="3"/>
      <c r="AA421" s="3"/>
    </row>
    <row r="422" spans="1:2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3"/>
      <c r="W422" s="3"/>
      <c r="X422" s="3"/>
      <c r="Y422" s="3"/>
      <c r="Z422" s="3"/>
      <c r="AA422" s="3"/>
    </row>
    <row r="423" spans="1:2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3"/>
      <c r="W423" s="3"/>
      <c r="X423" s="3"/>
      <c r="Y423" s="3"/>
      <c r="Z423" s="3"/>
      <c r="AA423" s="3"/>
    </row>
    <row r="424" spans="1:2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3"/>
      <c r="W424" s="3"/>
      <c r="X424" s="3"/>
      <c r="Y424" s="3"/>
      <c r="Z424" s="3"/>
      <c r="AA424" s="3"/>
    </row>
    <row r="425" spans="1:2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3"/>
      <c r="W425" s="3"/>
      <c r="X425" s="3"/>
      <c r="Y425" s="3"/>
      <c r="Z425" s="3"/>
      <c r="AA425" s="3"/>
    </row>
    <row r="426" spans="1:2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3"/>
      <c r="W426" s="3"/>
      <c r="X426" s="3"/>
      <c r="Y426" s="3"/>
      <c r="Z426" s="3"/>
      <c r="AA426" s="3"/>
    </row>
    <row r="427" spans="1:27" ht="15.75" customHeight="1"/>
    <row r="428" spans="1:27" ht="15.75" customHeight="1"/>
    <row r="429" spans="1:27" ht="15.75" customHeight="1"/>
    <row r="430" spans="1:27" ht="15.75" customHeight="1"/>
    <row r="431" spans="1:27" ht="15.75" customHeight="1"/>
    <row r="432" spans="1:27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autoFilter ref="A3:W220"/>
  <mergeCells count="2">
    <mergeCell ref="A2:L2"/>
    <mergeCell ref="B217:H217"/>
  </mergeCells>
  <pageMargins left="3.9370078740157501E-2" right="3.9370078740157501E-2" top="0.39370078740157499" bottom="0.196850393700787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3" sqref="A3:L9"/>
    </sheetView>
  </sheetViews>
  <sheetFormatPr defaultColWidth="14.42578125" defaultRowHeight="15" customHeight="1" outlineLevelRow="2"/>
  <cols>
    <col min="1" max="1" width="4.5703125" style="199" customWidth="1"/>
    <col min="2" max="2" width="17" style="199" customWidth="1"/>
    <col min="3" max="3" width="12.42578125" style="199" customWidth="1"/>
    <col min="4" max="4" width="12.85546875" style="199" customWidth="1"/>
    <col min="5" max="5" width="10.42578125" style="199" customWidth="1"/>
    <col min="6" max="6" width="12.5703125" style="199" customWidth="1"/>
    <col min="7" max="7" width="13.140625" style="199" customWidth="1"/>
    <col min="8" max="8" width="12.7109375" style="199" customWidth="1"/>
    <col min="9" max="9" width="11.42578125" style="199" customWidth="1"/>
    <col min="10" max="10" width="15.7109375" style="199" customWidth="1"/>
    <col min="11" max="11" width="15.5703125" style="199" customWidth="1"/>
    <col min="12" max="12" width="60.28515625" style="199" customWidth="1"/>
    <col min="13" max="17" width="9.140625" style="199" customWidth="1"/>
    <col min="18" max="26" width="8.7109375" style="199" customWidth="1"/>
    <col min="27" max="16384" width="14.42578125" style="199"/>
  </cols>
  <sheetData>
    <row r="1" spans="1:26" ht="12.75" customHeight="1">
      <c r="A1" s="196"/>
      <c r="B1" s="196"/>
      <c r="C1" s="196"/>
      <c r="D1" s="196"/>
      <c r="E1" s="196"/>
      <c r="F1" s="196"/>
      <c r="G1" s="196"/>
      <c r="H1" s="196"/>
      <c r="I1" s="196"/>
      <c r="J1" s="197"/>
      <c r="K1" s="196"/>
      <c r="L1" s="198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17.2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18.75" customHeight="1">
      <c r="A3" s="234" t="s">
        <v>527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15.75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00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38.25" customHeight="1">
      <c r="A5" s="201" t="s">
        <v>301</v>
      </c>
      <c r="B5" s="201" t="s">
        <v>470</v>
      </c>
      <c r="C5" s="201" t="s">
        <v>471</v>
      </c>
      <c r="D5" s="201" t="s">
        <v>472</v>
      </c>
      <c r="E5" s="201" t="s">
        <v>473</v>
      </c>
      <c r="F5" s="201" t="s">
        <v>474</v>
      </c>
      <c r="G5" s="201" t="s">
        <v>475</v>
      </c>
      <c r="H5" s="201" t="s">
        <v>476</v>
      </c>
      <c r="I5" s="201" t="s">
        <v>477</v>
      </c>
      <c r="J5" s="202" t="s">
        <v>478</v>
      </c>
      <c r="K5" s="201" t="s">
        <v>479</v>
      </c>
      <c r="L5" s="201" t="s">
        <v>456</v>
      </c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1:26" ht="19.5" customHeight="1">
      <c r="A6" s="238" t="s">
        <v>480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33.75" customHeight="1" outlineLevel="2">
      <c r="A7" s="203">
        <v>1</v>
      </c>
      <c r="B7" s="203">
        <v>53020201</v>
      </c>
      <c r="C7" s="203" t="s">
        <v>279</v>
      </c>
      <c r="D7" s="203" t="s">
        <v>283</v>
      </c>
      <c r="E7" s="204" t="s">
        <v>481</v>
      </c>
      <c r="F7" s="203" t="s">
        <v>19</v>
      </c>
      <c r="G7" s="203" t="s">
        <v>482</v>
      </c>
      <c r="H7" s="203" t="s">
        <v>483</v>
      </c>
      <c r="I7" s="205">
        <v>43571</v>
      </c>
      <c r="J7" s="206">
        <v>-200</v>
      </c>
      <c r="K7" s="203" t="s">
        <v>484</v>
      </c>
      <c r="L7" s="207" t="s">
        <v>485</v>
      </c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ht="18" customHeight="1" outlineLevel="2">
      <c r="A8" s="208"/>
      <c r="B8" s="209" t="s">
        <v>283</v>
      </c>
      <c r="C8" s="208"/>
      <c r="D8" s="209"/>
      <c r="E8" s="209" t="s">
        <v>6</v>
      </c>
      <c r="F8" s="209" t="s">
        <v>6</v>
      </c>
      <c r="G8" s="209" t="s">
        <v>6</v>
      </c>
      <c r="H8" s="209" t="s">
        <v>6</v>
      </c>
      <c r="I8" s="210"/>
      <c r="J8" s="211">
        <v>-200</v>
      </c>
      <c r="K8" s="209" t="s">
        <v>6</v>
      </c>
      <c r="L8" s="209" t="s">
        <v>6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</row>
    <row r="9" spans="1:26" ht="20.25" customHeight="1">
      <c r="A9" s="240" t="s">
        <v>486</v>
      </c>
      <c r="B9" s="239"/>
      <c r="C9" s="239"/>
      <c r="D9" s="239"/>
      <c r="E9" s="239"/>
      <c r="F9" s="239"/>
      <c r="G9" s="239"/>
      <c r="H9" s="239"/>
      <c r="I9" s="241"/>
      <c r="J9" s="212">
        <f>J8</f>
        <v>-200</v>
      </c>
      <c r="K9" s="242"/>
      <c r="L9" s="241"/>
      <c r="M9" s="3"/>
      <c r="N9" s="196"/>
      <c r="O9" s="196"/>
      <c r="P9" s="3" t="s">
        <v>6</v>
      </c>
      <c r="Q9" s="3" t="s">
        <v>6</v>
      </c>
      <c r="R9" s="196"/>
      <c r="S9" s="196"/>
      <c r="T9" s="196"/>
      <c r="U9" s="196"/>
      <c r="V9" s="196"/>
      <c r="W9" s="196"/>
      <c r="X9" s="196"/>
      <c r="Y9" s="196"/>
      <c r="Z9" s="196"/>
    </row>
    <row r="10" spans="1:26" ht="12.7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7"/>
      <c r="K10" s="196"/>
      <c r="L10" s="198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</row>
    <row r="11" spans="1:26" ht="12.7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7"/>
      <c r="K11" s="196"/>
      <c r="L11" s="198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spans="1:26" ht="12.75" customHeight="1">
      <c r="A12" s="196"/>
      <c r="B12" s="196"/>
      <c r="C12" s="196"/>
      <c r="D12" s="196"/>
      <c r="E12" s="196"/>
      <c r="F12" s="196"/>
      <c r="G12" s="196"/>
      <c r="H12" s="196"/>
      <c r="I12" s="196"/>
      <c r="J12" s="197"/>
      <c r="K12" s="196"/>
      <c r="L12" s="198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spans="1:26" ht="12.75" customHeight="1">
      <c r="A13" s="196"/>
      <c r="B13" s="196"/>
      <c r="C13" s="196"/>
      <c r="D13" s="196"/>
      <c r="E13" s="196"/>
      <c r="F13" s="196"/>
      <c r="G13" s="196"/>
      <c r="H13" s="196"/>
      <c r="I13" s="196"/>
      <c r="J13" s="197"/>
      <c r="K13" s="196"/>
      <c r="L13" s="198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</row>
    <row r="14" spans="1:26" ht="12.7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7"/>
      <c r="K14" s="196"/>
      <c r="L14" s="198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12.75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7"/>
      <c r="K15" s="196"/>
      <c r="L15" s="198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</row>
    <row r="16" spans="1:26" ht="12.7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7"/>
      <c r="K16" s="196"/>
      <c r="L16" s="198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ht="12.7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7"/>
      <c r="K17" s="196"/>
      <c r="L17" s="198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1:26" ht="12.7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7"/>
      <c r="K18" s="196"/>
      <c r="L18" s="198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2.75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7"/>
      <c r="K19" s="196"/>
      <c r="L19" s="198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ht="12.7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7"/>
      <c r="K20" s="196"/>
      <c r="L20" s="198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</row>
    <row r="21" spans="1:26" ht="12.7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197"/>
      <c r="K21" s="196"/>
      <c r="L21" s="198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2.75" customHeight="1">
      <c r="A22" s="196"/>
      <c r="B22" s="196"/>
      <c r="C22" s="196"/>
      <c r="D22" s="196"/>
      <c r="E22" s="196"/>
      <c r="F22" s="196"/>
      <c r="G22" s="196"/>
      <c r="H22" s="196"/>
      <c r="I22" s="196"/>
      <c r="J22" s="197"/>
      <c r="K22" s="196"/>
      <c r="L22" s="198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ht="12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7"/>
      <c r="K23" s="196"/>
      <c r="L23" s="198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ht="12.7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7"/>
      <c r="K24" s="196"/>
      <c r="L24" s="198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ht="12.7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7"/>
      <c r="K25" s="196"/>
      <c r="L25" s="198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2.7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7"/>
      <c r="K26" s="196"/>
      <c r="L26" s="198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ht="12.7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7"/>
      <c r="K27" s="196"/>
      <c r="L27" s="198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12.7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7"/>
      <c r="K28" s="196"/>
      <c r="L28" s="198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2.7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7"/>
      <c r="K29" s="196"/>
      <c r="L29" s="198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ht="12.7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7"/>
      <c r="K30" s="196"/>
      <c r="L30" s="198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ht="12.7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7"/>
      <c r="K31" s="196"/>
      <c r="L31" s="198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2.7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7"/>
      <c r="K32" s="196"/>
      <c r="L32" s="198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ht="12.7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7"/>
      <c r="K33" s="196"/>
      <c r="L33" s="198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6" ht="12.7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7"/>
      <c r="K34" s="196"/>
      <c r="L34" s="198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2.7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7"/>
      <c r="K35" s="196"/>
      <c r="L35" s="198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</row>
    <row r="36" spans="1:26" ht="12.7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7"/>
      <c r="K36" s="196"/>
      <c r="L36" s="198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</row>
    <row r="37" spans="1:26" ht="12.7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7"/>
      <c r="K37" s="196"/>
      <c r="L37" s="198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</row>
    <row r="38" spans="1:26" ht="12.7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7"/>
      <c r="K38" s="196"/>
      <c r="L38" s="198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</row>
    <row r="39" spans="1:26" ht="12.7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7"/>
      <c r="K39" s="196"/>
      <c r="L39" s="198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</row>
    <row r="40" spans="1:26" ht="12.7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7"/>
      <c r="K40" s="196"/>
      <c r="L40" s="198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</row>
    <row r="41" spans="1:26" ht="12.7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7"/>
      <c r="K41" s="196"/>
      <c r="L41" s="198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</row>
    <row r="42" spans="1:26" ht="12.7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7"/>
      <c r="K42" s="196"/>
      <c r="L42" s="198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1:26" ht="12.7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7"/>
      <c r="K43" s="196"/>
      <c r="L43" s="198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1:26" ht="12.7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7"/>
      <c r="K44" s="196"/>
      <c r="L44" s="198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</row>
    <row r="45" spans="1:26" ht="12.7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7"/>
      <c r="K45" s="196"/>
      <c r="L45" s="198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</row>
    <row r="46" spans="1:26" ht="12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7"/>
      <c r="K46" s="196"/>
      <c r="L46" s="198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</row>
    <row r="47" spans="1:26" ht="12.7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7"/>
      <c r="K47" s="196"/>
      <c r="L47" s="198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</row>
    <row r="48" spans="1:26" ht="12.7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7"/>
      <c r="K48" s="196"/>
      <c r="L48" s="198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6" ht="12.7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7"/>
      <c r="K49" s="196"/>
      <c r="L49" s="198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</row>
    <row r="50" spans="1:26" ht="12.7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7"/>
      <c r="K50" s="196"/>
      <c r="L50" s="198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</row>
    <row r="51" spans="1:26" ht="12.7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7"/>
      <c r="K51" s="196"/>
      <c r="L51" s="198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</row>
    <row r="52" spans="1:26" ht="12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7"/>
      <c r="K52" s="196"/>
      <c r="L52" s="198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</row>
    <row r="53" spans="1:26" ht="12.7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7"/>
      <c r="K53" s="196"/>
      <c r="L53" s="198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</row>
    <row r="54" spans="1:26" ht="12.7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7"/>
      <c r="K54" s="196"/>
      <c r="L54" s="198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</row>
    <row r="55" spans="1:26" ht="12.7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7"/>
      <c r="K55" s="196"/>
      <c r="L55" s="198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1:26" ht="12.7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7"/>
      <c r="K56" s="196"/>
      <c r="L56" s="198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1:26" ht="12.7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7"/>
      <c r="K57" s="196"/>
      <c r="L57" s="198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6" ht="12.7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7"/>
      <c r="K58" s="196"/>
      <c r="L58" s="198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6" ht="12.7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7"/>
      <c r="K59" s="196"/>
      <c r="L59" s="198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</row>
    <row r="60" spans="1:26" ht="12.7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7"/>
      <c r="K60" s="196"/>
      <c r="L60" s="198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</row>
    <row r="61" spans="1:26" ht="12.7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7"/>
      <c r="K61" s="196"/>
      <c r="L61" s="198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</row>
    <row r="62" spans="1:26" ht="12.7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7"/>
      <c r="K62" s="196"/>
      <c r="L62" s="198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</row>
    <row r="63" spans="1:26" ht="12.7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7"/>
      <c r="K63" s="196"/>
      <c r="L63" s="198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</row>
    <row r="64" spans="1:26" ht="12.7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7"/>
      <c r="K64" s="196"/>
      <c r="L64" s="198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</row>
    <row r="65" spans="1:26" ht="12.7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7"/>
      <c r="K65" s="196"/>
      <c r="L65" s="198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</row>
    <row r="66" spans="1:26" ht="12.7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7"/>
      <c r="K66" s="196"/>
      <c r="L66" s="198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1:26" ht="12.7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7"/>
      <c r="K67" s="196"/>
      <c r="L67" s="198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</row>
    <row r="68" spans="1:26" ht="12.7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7"/>
      <c r="K68" s="196"/>
      <c r="L68" s="198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</row>
    <row r="69" spans="1:26" ht="12.75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7"/>
      <c r="K69" s="196"/>
      <c r="L69" s="198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ht="12.7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7"/>
      <c r="K70" s="196"/>
      <c r="L70" s="198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</row>
    <row r="71" spans="1:26" ht="12.75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7"/>
      <c r="K71" s="196"/>
      <c r="L71" s="198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</row>
    <row r="72" spans="1:26" ht="12.75" customHeight="1">
      <c r="A72" s="196"/>
      <c r="B72" s="196"/>
      <c r="C72" s="196"/>
      <c r="D72" s="196"/>
      <c r="E72" s="196"/>
      <c r="F72" s="196"/>
      <c r="G72" s="196"/>
      <c r="H72" s="196"/>
      <c r="I72" s="196"/>
      <c r="J72" s="197"/>
      <c r="K72" s="196"/>
      <c r="L72" s="198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</row>
    <row r="73" spans="1:26" ht="12.75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7"/>
      <c r="K73" s="196"/>
      <c r="L73" s="198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</row>
    <row r="74" spans="1:26" ht="12.7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7"/>
      <c r="K74" s="196"/>
      <c r="L74" s="198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</row>
    <row r="75" spans="1:26" ht="12.7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7"/>
      <c r="K75" s="196"/>
      <c r="L75" s="198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</row>
    <row r="76" spans="1:26" ht="12.75" customHeight="1">
      <c r="A76" s="196"/>
      <c r="B76" s="196"/>
      <c r="C76" s="196"/>
      <c r="D76" s="196"/>
      <c r="E76" s="196"/>
      <c r="F76" s="196"/>
      <c r="G76" s="196"/>
      <c r="H76" s="196"/>
      <c r="I76" s="196"/>
      <c r="J76" s="197"/>
      <c r="K76" s="196"/>
      <c r="L76" s="198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</row>
    <row r="77" spans="1:26" ht="12.75" customHeight="1">
      <c r="A77" s="196"/>
      <c r="B77" s="196"/>
      <c r="C77" s="196"/>
      <c r="D77" s="196"/>
      <c r="E77" s="196"/>
      <c r="F77" s="196"/>
      <c r="G77" s="196"/>
      <c r="H77" s="196"/>
      <c r="I77" s="196"/>
      <c r="J77" s="197"/>
      <c r="K77" s="196"/>
      <c r="L77" s="198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</row>
    <row r="78" spans="1:26" ht="12.7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7"/>
      <c r="K78" s="196"/>
      <c r="L78" s="198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</row>
    <row r="79" spans="1:26" ht="12.7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7"/>
      <c r="K79" s="196"/>
      <c r="L79" s="198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</row>
    <row r="80" spans="1:26" ht="12.75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7"/>
      <c r="K80" s="196"/>
      <c r="L80" s="198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</row>
    <row r="81" spans="1:26" ht="12.7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7"/>
      <c r="K81" s="196"/>
      <c r="L81" s="198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</row>
    <row r="82" spans="1:26" ht="12.7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7"/>
      <c r="K82" s="196"/>
      <c r="L82" s="198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</row>
    <row r="83" spans="1:26" ht="12.75" customHeight="1">
      <c r="A83" s="196"/>
      <c r="B83" s="196"/>
      <c r="C83" s="196"/>
      <c r="D83" s="196"/>
      <c r="E83" s="196"/>
      <c r="F83" s="196"/>
      <c r="G83" s="196"/>
      <c r="H83" s="196"/>
      <c r="I83" s="196"/>
      <c r="J83" s="197"/>
      <c r="K83" s="196"/>
      <c r="L83" s="198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</row>
    <row r="84" spans="1:26" ht="12.75" customHeight="1">
      <c r="A84" s="196"/>
      <c r="B84" s="196"/>
      <c r="C84" s="196"/>
      <c r="D84" s="196"/>
      <c r="E84" s="196"/>
      <c r="F84" s="196"/>
      <c r="G84" s="196"/>
      <c r="H84" s="196"/>
      <c r="I84" s="196"/>
      <c r="J84" s="197"/>
      <c r="K84" s="196"/>
      <c r="L84" s="198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</row>
    <row r="85" spans="1:26" ht="12.75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7"/>
      <c r="K85" s="196"/>
      <c r="L85" s="198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</row>
    <row r="86" spans="1:26" ht="12.75" customHeight="1">
      <c r="A86" s="196"/>
      <c r="B86" s="196"/>
      <c r="C86" s="196"/>
      <c r="D86" s="196"/>
      <c r="E86" s="196"/>
      <c r="F86" s="196"/>
      <c r="G86" s="196"/>
      <c r="H86" s="196"/>
      <c r="I86" s="196"/>
      <c r="J86" s="197"/>
      <c r="K86" s="196"/>
      <c r="L86" s="198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</row>
    <row r="87" spans="1:26" ht="12.75" customHeight="1">
      <c r="A87" s="196"/>
      <c r="B87" s="196"/>
      <c r="C87" s="196"/>
      <c r="D87" s="196"/>
      <c r="E87" s="196"/>
      <c r="F87" s="196"/>
      <c r="G87" s="196"/>
      <c r="H87" s="196"/>
      <c r="I87" s="196"/>
      <c r="J87" s="197"/>
      <c r="K87" s="196"/>
      <c r="L87" s="198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</row>
    <row r="88" spans="1:26" ht="12.75" customHeight="1">
      <c r="A88" s="196"/>
      <c r="B88" s="196"/>
      <c r="C88" s="196"/>
      <c r="D88" s="196"/>
      <c r="E88" s="196"/>
      <c r="F88" s="196"/>
      <c r="G88" s="196"/>
      <c r="H88" s="196"/>
      <c r="I88" s="196"/>
      <c r="J88" s="197"/>
      <c r="K88" s="196"/>
      <c r="L88" s="198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</row>
    <row r="89" spans="1:26" ht="12.75" customHeight="1">
      <c r="A89" s="196"/>
      <c r="B89" s="196"/>
      <c r="C89" s="196"/>
      <c r="D89" s="196"/>
      <c r="E89" s="196"/>
      <c r="F89" s="196"/>
      <c r="G89" s="196"/>
      <c r="H89" s="196"/>
      <c r="I89" s="196"/>
      <c r="J89" s="197"/>
      <c r="K89" s="196"/>
      <c r="L89" s="198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</row>
    <row r="90" spans="1:26" ht="12.75" customHeight="1">
      <c r="A90" s="196"/>
      <c r="B90" s="196"/>
      <c r="C90" s="196"/>
      <c r="D90" s="196"/>
      <c r="E90" s="196"/>
      <c r="F90" s="196"/>
      <c r="G90" s="196"/>
      <c r="H90" s="196"/>
      <c r="I90" s="196"/>
      <c r="J90" s="197"/>
      <c r="K90" s="196"/>
      <c r="L90" s="198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</row>
    <row r="91" spans="1:26" ht="12.7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7"/>
      <c r="K91" s="196"/>
      <c r="L91" s="198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</row>
    <row r="92" spans="1:26" ht="12.75" customHeight="1">
      <c r="A92" s="196"/>
      <c r="B92" s="196"/>
      <c r="C92" s="196"/>
      <c r="D92" s="196"/>
      <c r="E92" s="196"/>
      <c r="F92" s="196"/>
      <c r="G92" s="196"/>
      <c r="H92" s="196"/>
      <c r="I92" s="196"/>
      <c r="J92" s="197"/>
      <c r="K92" s="196"/>
      <c r="L92" s="198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</row>
    <row r="93" spans="1:26" ht="12.75" customHeight="1">
      <c r="A93" s="196"/>
      <c r="B93" s="196"/>
      <c r="C93" s="196"/>
      <c r="D93" s="196"/>
      <c r="E93" s="196"/>
      <c r="F93" s="196"/>
      <c r="G93" s="196"/>
      <c r="H93" s="196"/>
      <c r="I93" s="196"/>
      <c r="J93" s="197"/>
      <c r="K93" s="196"/>
      <c r="L93" s="198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</row>
    <row r="94" spans="1:26" ht="12.75" customHeight="1">
      <c r="A94" s="196"/>
      <c r="B94" s="196"/>
      <c r="C94" s="196"/>
      <c r="D94" s="196"/>
      <c r="E94" s="196"/>
      <c r="F94" s="196"/>
      <c r="G94" s="196"/>
      <c r="H94" s="196"/>
      <c r="I94" s="196"/>
      <c r="J94" s="197"/>
      <c r="K94" s="196"/>
      <c r="L94" s="198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</row>
    <row r="95" spans="1:26" ht="12.75" customHeight="1">
      <c r="A95" s="196"/>
      <c r="B95" s="196"/>
      <c r="C95" s="196"/>
      <c r="D95" s="196"/>
      <c r="E95" s="196"/>
      <c r="F95" s="196"/>
      <c r="G95" s="196"/>
      <c r="H95" s="196"/>
      <c r="I95" s="196"/>
      <c r="J95" s="197"/>
      <c r="K95" s="196"/>
      <c r="L95" s="198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</row>
    <row r="96" spans="1:26" ht="12.75" customHeight="1">
      <c r="A96" s="196"/>
      <c r="B96" s="196"/>
      <c r="C96" s="196"/>
      <c r="D96" s="196"/>
      <c r="E96" s="196"/>
      <c r="F96" s="196"/>
      <c r="G96" s="196"/>
      <c r="H96" s="196"/>
      <c r="I96" s="196"/>
      <c r="J96" s="197"/>
      <c r="K96" s="196"/>
      <c r="L96" s="198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</row>
    <row r="97" spans="1:26" ht="12.75" customHeight="1">
      <c r="A97" s="196"/>
      <c r="B97" s="196"/>
      <c r="C97" s="196"/>
      <c r="D97" s="196"/>
      <c r="E97" s="196"/>
      <c r="F97" s="196"/>
      <c r="G97" s="196"/>
      <c r="H97" s="196"/>
      <c r="I97" s="196"/>
      <c r="J97" s="197"/>
      <c r="K97" s="196"/>
      <c r="L97" s="198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</row>
    <row r="98" spans="1:26" ht="12.75" customHeight="1">
      <c r="A98" s="196"/>
      <c r="B98" s="196"/>
      <c r="C98" s="196"/>
      <c r="D98" s="196"/>
      <c r="E98" s="196"/>
      <c r="F98" s="196"/>
      <c r="G98" s="196"/>
      <c r="H98" s="196"/>
      <c r="I98" s="196"/>
      <c r="J98" s="197"/>
      <c r="K98" s="196"/>
      <c r="L98" s="198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</row>
    <row r="99" spans="1:26" ht="12.75" customHeight="1">
      <c r="A99" s="196"/>
      <c r="B99" s="196"/>
      <c r="C99" s="196"/>
      <c r="D99" s="196"/>
      <c r="E99" s="196"/>
      <c r="F99" s="196"/>
      <c r="G99" s="196"/>
      <c r="H99" s="196"/>
      <c r="I99" s="196"/>
      <c r="J99" s="197"/>
      <c r="K99" s="196"/>
      <c r="L99" s="198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</row>
    <row r="100" spans="1:26" ht="12.75" customHeight="1">
      <c r="A100" s="196"/>
      <c r="B100" s="196"/>
      <c r="C100" s="196"/>
      <c r="D100" s="196"/>
      <c r="E100" s="196"/>
      <c r="F100" s="196"/>
      <c r="G100" s="196"/>
      <c r="H100" s="196"/>
      <c r="I100" s="196"/>
      <c r="J100" s="197"/>
      <c r="K100" s="196"/>
      <c r="L100" s="198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</row>
    <row r="101" spans="1:26" ht="12.75" customHeight="1">
      <c r="A101" s="196"/>
      <c r="B101" s="196"/>
      <c r="C101" s="196"/>
      <c r="D101" s="196"/>
      <c r="E101" s="196"/>
      <c r="F101" s="196"/>
      <c r="G101" s="196"/>
      <c r="H101" s="196"/>
      <c r="I101" s="196"/>
      <c r="J101" s="197"/>
      <c r="K101" s="196"/>
      <c r="L101" s="198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</row>
    <row r="102" spans="1:26" ht="12.75" customHeight="1">
      <c r="A102" s="196"/>
      <c r="B102" s="196"/>
      <c r="C102" s="196"/>
      <c r="D102" s="196"/>
      <c r="E102" s="196"/>
      <c r="F102" s="196"/>
      <c r="G102" s="196"/>
      <c r="H102" s="196"/>
      <c r="I102" s="196"/>
      <c r="J102" s="197"/>
      <c r="K102" s="196"/>
      <c r="L102" s="198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</row>
    <row r="103" spans="1:26" ht="12.75" customHeight="1">
      <c r="A103" s="196"/>
      <c r="B103" s="196"/>
      <c r="C103" s="196"/>
      <c r="D103" s="196"/>
      <c r="E103" s="196"/>
      <c r="F103" s="196"/>
      <c r="G103" s="196"/>
      <c r="H103" s="196"/>
      <c r="I103" s="196"/>
      <c r="J103" s="197"/>
      <c r="K103" s="196"/>
      <c r="L103" s="198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</row>
    <row r="104" spans="1:26" ht="12.75" customHeight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7"/>
      <c r="K104" s="196"/>
      <c r="L104" s="198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</row>
    <row r="105" spans="1:26" ht="12.75" customHeight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7"/>
      <c r="K105" s="196"/>
      <c r="L105" s="198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</row>
    <row r="106" spans="1:26" ht="12.75" customHeight="1">
      <c r="A106" s="196"/>
      <c r="B106" s="196"/>
      <c r="C106" s="196"/>
      <c r="D106" s="196"/>
      <c r="E106" s="196"/>
      <c r="F106" s="196"/>
      <c r="G106" s="196"/>
      <c r="H106" s="196"/>
      <c r="I106" s="196"/>
      <c r="J106" s="197"/>
      <c r="K106" s="196"/>
      <c r="L106" s="198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</row>
    <row r="107" spans="1:26" ht="12.75" customHeigh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7"/>
      <c r="K107" s="196"/>
      <c r="L107" s="198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</row>
    <row r="108" spans="1:26" ht="12.75" customHeight="1">
      <c r="A108" s="196"/>
      <c r="B108" s="196"/>
      <c r="C108" s="196"/>
      <c r="D108" s="196"/>
      <c r="E108" s="196"/>
      <c r="F108" s="196"/>
      <c r="G108" s="196"/>
      <c r="H108" s="196"/>
      <c r="I108" s="196"/>
      <c r="J108" s="197"/>
      <c r="K108" s="196"/>
      <c r="L108" s="198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</row>
    <row r="109" spans="1:26" ht="12.75" customHeight="1">
      <c r="A109" s="196"/>
      <c r="B109" s="196"/>
      <c r="C109" s="196"/>
      <c r="D109" s="196"/>
      <c r="E109" s="196"/>
      <c r="F109" s="196"/>
      <c r="G109" s="196"/>
      <c r="H109" s="196"/>
      <c r="I109" s="196"/>
      <c r="J109" s="197"/>
      <c r="K109" s="196"/>
      <c r="L109" s="198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</row>
    <row r="110" spans="1:26" ht="12.75" customHeigh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7"/>
      <c r="K110" s="196"/>
      <c r="L110" s="198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</row>
    <row r="111" spans="1:26" ht="12.75" customHeight="1">
      <c r="A111" s="196"/>
      <c r="B111" s="196"/>
      <c r="C111" s="196"/>
      <c r="D111" s="196"/>
      <c r="E111" s="196"/>
      <c r="F111" s="196"/>
      <c r="G111" s="196"/>
      <c r="H111" s="196"/>
      <c r="I111" s="196"/>
      <c r="J111" s="197"/>
      <c r="K111" s="196"/>
      <c r="L111" s="198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</row>
    <row r="112" spans="1:26" ht="12.75" customHeight="1">
      <c r="A112" s="196"/>
      <c r="B112" s="196"/>
      <c r="C112" s="196"/>
      <c r="D112" s="196"/>
      <c r="E112" s="196"/>
      <c r="F112" s="196"/>
      <c r="G112" s="196"/>
      <c r="H112" s="196"/>
      <c r="I112" s="196"/>
      <c r="J112" s="197"/>
      <c r="K112" s="196"/>
      <c r="L112" s="198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</row>
    <row r="113" spans="1:26" ht="12.75" customHeight="1">
      <c r="A113" s="196"/>
      <c r="B113" s="196"/>
      <c r="C113" s="196"/>
      <c r="D113" s="196"/>
      <c r="E113" s="196"/>
      <c r="F113" s="196"/>
      <c r="G113" s="196"/>
      <c r="H113" s="196"/>
      <c r="I113" s="196"/>
      <c r="J113" s="197"/>
      <c r="K113" s="196"/>
      <c r="L113" s="198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</row>
    <row r="114" spans="1:26" ht="12.75" customHeight="1">
      <c r="A114" s="196"/>
      <c r="B114" s="196"/>
      <c r="C114" s="196"/>
      <c r="D114" s="196"/>
      <c r="E114" s="196"/>
      <c r="F114" s="196"/>
      <c r="G114" s="196"/>
      <c r="H114" s="196"/>
      <c r="I114" s="196"/>
      <c r="J114" s="197"/>
      <c r="K114" s="196"/>
      <c r="L114" s="198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</row>
    <row r="115" spans="1:26" ht="12.75" customHeight="1">
      <c r="A115" s="196"/>
      <c r="B115" s="196"/>
      <c r="C115" s="196"/>
      <c r="D115" s="196"/>
      <c r="E115" s="196"/>
      <c r="F115" s="196"/>
      <c r="G115" s="196"/>
      <c r="H115" s="196"/>
      <c r="I115" s="196"/>
      <c r="J115" s="197"/>
      <c r="K115" s="196"/>
      <c r="L115" s="198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</row>
    <row r="116" spans="1:26" ht="12.75" customHeight="1">
      <c r="A116" s="196"/>
      <c r="B116" s="196"/>
      <c r="C116" s="196"/>
      <c r="D116" s="196"/>
      <c r="E116" s="196"/>
      <c r="F116" s="196"/>
      <c r="G116" s="196"/>
      <c r="H116" s="196"/>
      <c r="I116" s="196"/>
      <c r="J116" s="197"/>
      <c r="K116" s="196"/>
      <c r="L116" s="198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</row>
    <row r="117" spans="1:26" ht="12.75" customHeight="1">
      <c r="A117" s="196"/>
      <c r="B117" s="196"/>
      <c r="C117" s="196"/>
      <c r="D117" s="196"/>
      <c r="E117" s="196"/>
      <c r="F117" s="196"/>
      <c r="G117" s="196"/>
      <c r="H117" s="196"/>
      <c r="I117" s="196"/>
      <c r="J117" s="197"/>
      <c r="K117" s="196"/>
      <c r="L117" s="198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</row>
    <row r="118" spans="1:26" ht="12.75" customHeight="1">
      <c r="A118" s="196"/>
      <c r="B118" s="196"/>
      <c r="C118" s="196"/>
      <c r="D118" s="196"/>
      <c r="E118" s="196"/>
      <c r="F118" s="196"/>
      <c r="G118" s="196"/>
      <c r="H118" s="196"/>
      <c r="I118" s="196"/>
      <c r="J118" s="197"/>
      <c r="K118" s="196"/>
      <c r="L118" s="198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</row>
    <row r="119" spans="1:26" ht="12.75" customHeight="1">
      <c r="A119" s="196"/>
      <c r="B119" s="196"/>
      <c r="C119" s="196"/>
      <c r="D119" s="196"/>
      <c r="E119" s="196"/>
      <c r="F119" s="196"/>
      <c r="G119" s="196"/>
      <c r="H119" s="196"/>
      <c r="I119" s="196"/>
      <c r="J119" s="197"/>
      <c r="K119" s="196"/>
      <c r="L119" s="198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</row>
    <row r="120" spans="1:26" ht="12.75" customHeight="1">
      <c r="A120" s="196"/>
      <c r="B120" s="196"/>
      <c r="C120" s="196"/>
      <c r="D120" s="196"/>
      <c r="E120" s="196"/>
      <c r="F120" s="196"/>
      <c r="G120" s="196"/>
      <c r="H120" s="196"/>
      <c r="I120" s="196"/>
      <c r="J120" s="197"/>
      <c r="K120" s="196"/>
      <c r="L120" s="198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</row>
    <row r="121" spans="1:26" ht="12.75" customHeight="1">
      <c r="A121" s="196"/>
      <c r="B121" s="196"/>
      <c r="C121" s="196"/>
      <c r="D121" s="196"/>
      <c r="E121" s="196"/>
      <c r="F121" s="196"/>
      <c r="G121" s="196"/>
      <c r="H121" s="196"/>
      <c r="I121" s="196"/>
      <c r="J121" s="197"/>
      <c r="K121" s="196"/>
      <c r="L121" s="198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</row>
    <row r="122" spans="1:26" ht="12.75" customHeight="1">
      <c r="A122" s="196"/>
      <c r="B122" s="196"/>
      <c r="C122" s="196"/>
      <c r="D122" s="196"/>
      <c r="E122" s="196"/>
      <c r="F122" s="196"/>
      <c r="G122" s="196"/>
      <c r="H122" s="196"/>
      <c r="I122" s="196"/>
      <c r="J122" s="197"/>
      <c r="K122" s="196"/>
      <c r="L122" s="198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</row>
    <row r="123" spans="1:26" ht="12.75" customHeight="1">
      <c r="A123" s="196"/>
      <c r="B123" s="196"/>
      <c r="C123" s="196"/>
      <c r="D123" s="196"/>
      <c r="E123" s="196"/>
      <c r="F123" s="196"/>
      <c r="G123" s="196"/>
      <c r="H123" s="196"/>
      <c r="I123" s="196"/>
      <c r="J123" s="197"/>
      <c r="K123" s="196"/>
      <c r="L123" s="198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</row>
    <row r="124" spans="1:26" ht="12.75" customHeight="1">
      <c r="A124" s="196"/>
      <c r="B124" s="196"/>
      <c r="C124" s="196"/>
      <c r="D124" s="196"/>
      <c r="E124" s="196"/>
      <c r="F124" s="196"/>
      <c r="G124" s="196"/>
      <c r="H124" s="196"/>
      <c r="I124" s="196"/>
      <c r="J124" s="197"/>
      <c r="K124" s="196"/>
      <c r="L124" s="198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</row>
    <row r="125" spans="1:26" ht="12.75" customHeight="1">
      <c r="A125" s="196"/>
      <c r="B125" s="196"/>
      <c r="C125" s="196"/>
      <c r="D125" s="196"/>
      <c r="E125" s="196"/>
      <c r="F125" s="196"/>
      <c r="G125" s="196"/>
      <c r="H125" s="196"/>
      <c r="I125" s="196"/>
      <c r="J125" s="197"/>
      <c r="K125" s="196"/>
      <c r="L125" s="198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</row>
    <row r="126" spans="1:26" ht="12.75" customHeight="1">
      <c r="A126" s="196"/>
      <c r="B126" s="196"/>
      <c r="C126" s="196"/>
      <c r="D126" s="196"/>
      <c r="E126" s="196"/>
      <c r="F126" s="196"/>
      <c r="G126" s="196"/>
      <c r="H126" s="196"/>
      <c r="I126" s="196"/>
      <c r="J126" s="197"/>
      <c r="K126" s="196"/>
      <c r="L126" s="198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</row>
    <row r="127" spans="1:26" ht="12.75" customHeight="1">
      <c r="A127" s="196"/>
      <c r="B127" s="196"/>
      <c r="C127" s="196"/>
      <c r="D127" s="196"/>
      <c r="E127" s="196"/>
      <c r="F127" s="196"/>
      <c r="G127" s="196"/>
      <c r="H127" s="196"/>
      <c r="I127" s="196"/>
      <c r="J127" s="197"/>
      <c r="K127" s="196"/>
      <c r="L127" s="198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</row>
    <row r="128" spans="1:26" ht="12.75" customHeight="1">
      <c r="A128" s="196"/>
      <c r="B128" s="196"/>
      <c r="C128" s="196"/>
      <c r="D128" s="196"/>
      <c r="E128" s="196"/>
      <c r="F128" s="196"/>
      <c r="G128" s="196"/>
      <c r="H128" s="196"/>
      <c r="I128" s="196"/>
      <c r="J128" s="197"/>
      <c r="K128" s="196"/>
      <c r="L128" s="198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</row>
    <row r="129" spans="1:26" ht="12.75" customHeight="1">
      <c r="A129" s="196"/>
      <c r="B129" s="196"/>
      <c r="C129" s="196"/>
      <c r="D129" s="196"/>
      <c r="E129" s="196"/>
      <c r="F129" s="196"/>
      <c r="G129" s="196"/>
      <c r="H129" s="196"/>
      <c r="I129" s="196"/>
      <c r="J129" s="197"/>
      <c r="K129" s="196"/>
      <c r="L129" s="198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</row>
    <row r="130" spans="1:26" ht="12.75" customHeight="1">
      <c r="A130" s="196"/>
      <c r="B130" s="196"/>
      <c r="C130" s="196"/>
      <c r="D130" s="196"/>
      <c r="E130" s="196"/>
      <c r="F130" s="196"/>
      <c r="G130" s="196"/>
      <c r="H130" s="196"/>
      <c r="I130" s="196"/>
      <c r="J130" s="197"/>
      <c r="K130" s="196"/>
      <c r="L130" s="198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</row>
    <row r="131" spans="1:26" ht="12.75" customHeight="1">
      <c r="A131" s="196"/>
      <c r="B131" s="196"/>
      <c r="C131" s="196"/>
      <c r="D131" s="196"/>
      <c r="E131" s="196"/>
      <c r="F131" s="196"/>
      <c r="G131" s="196"/>
      <c r="H131" s="196"/>
      <c r="I131" s="196"/>
      <c r="J131" s="197"/>
      <c r="K131" s="196"/>
      <c r="L131" s="198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</row>
    <row r="132" spans="1:26" ht="12.75" customHeight="1">
      <c r="A132" s="196"/>
      <c r="B132" s="196"/>
      <c r="C132" s="196"/>
      <c r="D132" s="196"/>
      <c r="E132" s="196"/>
      <c r="F132" s="196"/>
      <c r="G132" s="196"/>
      <c r="H132" s="196"/>
      <c r="I132" s="196"/>
      <c r="J132" s="197"/>
      <c r="K132" s="196"/>
      <c r="L132" s="198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</row>
    <row r="133" spans="1:26" ht="12.75" customHeight="1">
      <c r="A133" s="196"/>
      <c r="B133" s="196"/>
      <c r="C133" s="196"/>
      <c r="D133" s="196"/>
      <c r="E133" s="196"/>
      <c r="F133" s="196"/>
      <c r="G133" s="196"/>
      <c r="H133" s="196"/>
      <c r="I133" s="196"/>
      <c r="J133" s="197"/>
      <c r="K133" s="196"/>
      <c r="L133" s="198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</row>
    <row r="134" spans="1:26" ht="12.75" customHeight="1">
      <c r="A134" s="196"/>
      <c r="B134" s="196"/>
      <c r="C134" s="196"/>
      <c r="D134" s="196"/>
      <c r="E134" s="196"/>
      <c r="F134" s="196"/>
      <c r="G134" s="196"/>
      <c r="H134" s="196"/>
      <c r="I134" s="196"/>
      <c r="J134" s="197"/>
      <c r="K134" s="196"/>
      <c r="L134" s="198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</row>
    <row r="135" spans="1:26" ht="12.75" customHeight="1">
      <c r="A135" s="196"/>
      <c r="B135" s="196"/>
      <c r="C135" s="196"/>
      <c r="D135" s="196"/>
      <c r="E135" s="196"/>
      <c r="F135" s="196"/>
      <c r="G135" s="196"/>
      <c r="H135" s="196"/>
      <c r="I135" s="196"/>
      <c r="J135" s="197"/>
      <c r="K135" s="196"/>
      <c r="L135" s="198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</row>
    <row r="136" spans="1:26" ht="12.75" customHeight="1">
      <c r="A136" s="196"/>
      <c r="B136" s="196"/>
      <c r="C136" s="196"/>
      <c r="D136" s="196"/>
      <c r="E136" s="196"/>
      <c r="F136" s="196"/>
      <c r="G136" s="196"/>
      <c r="H136" s="196"/>
      <c r="I136" s="196"/>
      <c r="J136" s="197"/>
      <c r="K136" s="196"/>
      <c r="L136" s="198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</row>
    <row r="137" spans="1:26" ht="12.75" customHeight="1">
      <c r="A137" s="196"/>
      <c r="B137" s="196"/>
      <c r="C137" s="196"/>
      <c r="D137" s="196"/>
      <c r="E137" s="196"/>
      <c r="F137" s="196"/>
      <c r="G137" s="196"/>
      <c r="H137" s="196"/>
      <c r="I137" s="196"/>
      <c r="J137" s="197"/>
      <c r="K137" s="196"/>
      <c r="L137" s="198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</row>
    <row r="138" spans="1:26" ht="12.75" customHeight="1">
      <c r="A138" s="196"/>
      <c r="B138" s="196"/>
      <c r="C138" s="196"/>
      <c r="D138" s="196"/>
      <c r="E138" s="196"/>
      <c r="F138" s="196"/>
      <c r="G138" s="196"/>
      <c r="H138" s="196"/>
      <c r="I138" s="196"/>
      <c r="J138" s="197"/>
      <c r="K138" s="196"/>
      <c r="L138" s="198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</row>
    <row r="139" spans="1:26" ht="12.75" customHeight="1">
      <c r="A139" s="196"/>
      <c r="B139" s="196"/>
      <c r="C139" s="196"/>
      <c r="D139" s="196"/>
      <c r="E139" s="196"/>
      <c r="F139" s="196"/>
      <c r="G139" s="196"/>
      <c r="H139" s="196"/>
      <c r="I139" s="196"/>
      <c r="J139" s="197"/>
      <c r="K139" s="196"/>
      <c r="L139" s="198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</row>
    <row r="140" spans="1:26" ht="12.75" customHeight="1">
      <c r="A140" s="196"/>
      <c r="B140" s="196"/>
      <c r="C140" s="196"/>
      <c r="D140" s="196"/>
      <c r="E140" s="196"/>
      <c r="F140" s="196"/>
      <c r="G140" s="196"/>
      <c r="H140" s="196"/>
      <c r="I140" s="196"/>
      <c r="J140" s="197"/>
      <c r="K140" s="196"/>
      <c r="L140" s="198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</row>
    <row r="141" spans="1:26" ht="12.75" customHeight="1">
      <c r="A141" s="196"/>
      <c r="B141" s="196"/>
      <c r="C141" s="196"/>
      <c r="D141" s="196"/>
      <c r="E141" s="196"/>
      <c r="F141" s="196"/>
      <c r="G141" s="196"/>
      <c r="H141" s="196"/>
      <c r="I141" s="196"/>
      <c r="J141" s="197"/>
      <c r="K141" s="196"/>
      <c r="L141" s="198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</row>
    <row r="142" spans="1:26" ht="12.75" customHeight="1">
      <c r="A142" s="196"/>
      <c r="B142" s="196"/>
      <c r="C142" s="196"/>
      <c r="D142" s="196"/>
      <c r="E142" s="196"/>
      <c r="F142" s="196"/>
      <c r="G142" s="196"/>
      <c r="H142" s="196"/>
      <c r="I142" s="196"/>
      <c r="J142" s="197"/>
      <c r="K142" s="196"/>
      <c r="L142" s="198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</row>
    <row r="143" spans="1:26" ht="12.75" customHeight="1">
      <c r="A143" s="196"/>
      <c r="B143" s="196"/>
      <c r="C143" s="196"/>
      <c r="D143" s="196"/>
      <c r="E143" s="196"/>
      <c r="F143" s="196"/>
      <c r="G143" s="196"/>
      <c r="H143" s="196"/>
      <c r="I143" s="196"/>
      <c r="J143" s="197"/>
      <c r="K143" s="196"/>
      <c r="L143" s="198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</row>
    <row r="144" spans="1:26" ht="12.75" customHeight="1">
      <c r="A144" s="196"/>
      <c r="B144" s="196"/>
      <c r="C144" s="196"/>
      <c r="D144" s="196"/>
      <c r="E144" s="196"/>
      <c r="F144" s="196"/>
      <c r="G144" s="196"/>
      <c r="H144" s="196"/>
      <c r="I144" s="196"/>
      <c r="J144" s="197"/>
      <c r="K144" s="196"/>
      <c r="L144" s="198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</row>
    <row r="145" spans="1:26" ht="12.75" customHeight="1">
      <c r="A145" s="196"/>
      <c r="B145" s="196"/>
      <c r="C145" s="196"/>
      <c r="D145" s="196"/>
      <c r="E145" s="196"/>
      <c r="F145" s="196"/>
      <c r="G145" s="196"/>
      <c r="H145" s="196"/>
      <c r="I145" s="196"/>
      <c r="J145" s="197"/>
      <c r="K145" s="196"/>
      <c r="L145" s="198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</row>
    <row r="146" spans="1:26" ht="12.75" customHeight="1">
      <c r="A146" s="196"/>
      <c r="B146" s="196"/>
      <c r="C146" s="196"/>
      <c r="D146" s="196"/>
      <c r="E146" s="196"/>
      <c r="F146" s="196"/>
      <c r="G146" s="196"/>
      <c r="H146" s="196"/>
      <c r="I146" s="196"/>
      <c r="J146" s="197"/>
      <c r="K146" s="196"/>
      <c r="L146" s="198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</row>
    <row r="147" spans="1:26" ht="12.75" customHeight="1">
      <c r="A147" s="196"/>
      <c r="B147" s="196"/>
      <c r="C147" s="196"/>
      <c r="D147" s="196"/>
      <c r="E147" s="196"/>
      <c r="F147" s="196"/>
      <c r="G147" s="196"/>
      <c r="H147" s="196"/>
      <c r="I147" s="196"/>
      <c r="J147" s="197"/>
      <c r="K147" s="196"/>
      <c r="L147" s="198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</row>
    <row r="148" spans="1:26" ht="12.75" customHeight="1">
      <c r="A148" s="196"/>
      <c r="B148" s="196"/>
      <c r="C148" s="196"/>
      <c r="D148" s="196"/>
      <c r="E148" s="196"/>
      <c r="F148" s="196"/>
      <c r="G148" s="196"/>
      <c r="H148" s="196"/>
      <c r="I148" s="196"/>
      <c r="J148" s="197"/>
      <c r="K148" s="196"/>
      <c r="L148" s="198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</row>
    <row r="149" spans="1:26" ht="12.75" customHeight="1">
      <c r="A149" s="196"/>
      <c r="B149" s="196"/>
      <c r="C149" s="196"/>
      <c r="D149" s="196"/>
      <c r="E149" s="196"/>
      <c r="F149" s="196"/>
      <c r="G149" s="196"/>
      <c r="H149" s="196"/>
      <c r="I149" s="196"/>
      <c r="J149" s="197"/>
      <c r="K149" s="196"/>
      <c r="L149" s="198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</row>
    <row r="150" spans="1:26" ht="12.75" customHeight="1">
      <c r="A150" s="196"/>
      <c r="B150" s="196"/>
      <c r="C150" s="196"/>
      <c r="D150" s="196"/>
      <c r="E150" s="196"/>
      <c r="F150" s="196"/>
      <c r="G150" s="196"/>
      <c r="H150" s="196"/>
      <c r="I150" s="196"/>
      <c r="J150" s="197"/>
      <c r="K150" s="196"/>
      <c r="L150" s="198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</row>
    <row r="151" spans="1:26" ht="12.75" customHeight="1">
      <c r="A151" s="196"/>
      <c r="B151" s="196"/>
      <c r="C151" s="196"/>
      <c r="D151" s="196"/>
      <c r="E151" s="196"/>
      <c r="F151" s="196"/>
      <c r="G151" s="196"/>
      <c r="H151" s="196"/>
      <c r="I151" s="196"/>
      <c r="J151" s="197"/>
      <c r="K151" s="196"/>
      <c r="L151" s="198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 ht="12.75" customHeight="1">
      <c r="A152" s="196"/>
      <c r="B152" s="196"/>
      <c r="C152" s="196"/>
      <c r="D152" s="196"/>
      <c r="E152" s="196"/>
      <c r="F152" s="196"/>
      <c r="G152" s="196"/>
      <c r="H152" s="196"/>
      <c r="I152" s="196"/>
      <c r="J152" s="197"/>
      <c r="K152" s="196"/>
      <c r="L152" s="198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</row>
    <row r="153" spans="1:26" ht="12.75" customHeight="1">
      <c r="A153" s="196"/>
      <c r="B153" s="196"/>
      <c r="C153" s="196"/>
      <c r="D153" s="196"/>
      <c r="E153" s="196"/>
      <c r="F153" s="196"/>
      <c r="G153" s="196"/>
      <c r="H153" s="196"/>
      <c r="I153" s="196"/>
      <c r="J153" s="197"/>
      <c r="K153" s="196"/>
      <c r="L153" s="198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</row>
    <row r="154" spans="1:26" ht="12.75" customHeight="1">
      <c r="A154" s="196"/>
      <c r="B154" s="196"/>
      <c r="C154" s="196"/>
      <c r="D154" s="196"/>
      <c r="E154" s="196"/>
      <c r="F154" s="196"/>
      <c r="G154" s="196"/>
      <c r="H154" s="196"/>
      <c r="I154" s="196"/>
      <c r="J154" s="197"/>
      <c r="K154" s="196"/>
      <c r="L154" s="198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</row>
    <row r="155" spans="1:26" ht="12.75" customHeight="1">
      <c r="A155" s="196"/>
      <c r="B155" s="196"/>
      <c r="C155" s="196"/>
      <c r="D155" s="196"/>
      <c r="E155" s="196"/>
      <c r="F155" s="196"/>
      <c r="G155" s="196"/>
      <c r="H155" s="196"/>
      <c r="I155" s="196"/>
      <c r="J155" s="197"/>
      <c r="K155" s="196"/>
      <c r="L155" s="198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</row>
    <row r="156" spans="1:26" ht="12.75" customHeight="1">
      <c r="A156" s="196"/>
      <c r="B156" s="196"/>
      <c r="C156" s="196"/>
      <c r="D156" s="196"/>
      <c r="E156" s="196"/>
      <c r="F156" s="196"/>
      <c r="G156" s="196"/>
      <c r="H156" s="196"/>
      <c r="I156" s="196"/>
      <c r="J156" s="197"/>
      <c r="K156" s="196"/>
      <c r="L156" s="198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</row>
    <row r="157" spans="1:26" ht="12.75" customHeight="1">
      <c r="A157" s="196"/>
      <c r="B157" s="196"/>
      <c r="C157" s="196"/>
      <c r="D157" s="196"/>
      <c r="E157" s="196"/>
      <c r="F157" s="196"/>
      <c r="G157" s="196"/>
      <c r="H157" s="196"/>
      <c r="I157" s="196"/>
      <c r="J157" s="197"/>
      <c r="K157" s="196"/>
      <c r="L157" s="198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</row>
    <row r="158" spans="1:26" ht="12.75" customHeight="1">
      <c r="A158" s="196"/>
      <c r="B158" s="196"/>
      <c r="C158" s="196"/>
      <c r="D158" s="196"/>
      <c r="E158" s="196"/>
      <c r="F158" s="196"/>
      <c r="G158" s="196"/>
      <c r="H158" s="196"/>
      <c r="I158" s="196"/>
      <c r="J158" s="197"/>
      <c r="K158" s="196"/>
      <c r="L158" s="198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</row>
    <row r="159" spans="1:26" ht="12.75" customHeight="1">
      <c r="A159" s="196"/>
      <c r="B159" s="196"/>
      <c r="C159" s="196"/>
      <c r="D159" s="196"/>
      <c r="E159" s="196"/>
      <c r="F159" s="196"/>
      <c r="G159" s="196"/>
      <c r="H159" s="196"/>
      <c r="I159" s="196"/>
      <c r="J159" s="197"/>
      <c r="K159" s="196"/>
      <c r="L159" s="198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</row>
    <row r="160" spans="1:26" ht="12.75" customHeight="1">
      <c r="A160" s="196"/>
      <c r="B160" s="196"/>
      <c r="C160" s="196"/>
      <c r="D160" s="196"/>
      <c r="E160" s="196"/>
      <c r="F160" s="196"/>
      <c r="G160" s="196"/>
      <c r="H160" s="196"/>
      <c r="I160" s="196"/>
      <c r="J160" s="197"/>
      <c r="K160" s="196"/>
      <c r="L160" s="198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</row>
    <row r="161" spans="1:26" ht="12.75" customHeight="1">
      <c r="A161" s="196"/>
      <c r="B161" s="196"/>
      <c r="C161" s="196"/>
      <c r="D161" s="196"/>
      <c r="E161" s="196"/>
      <c r="F161" s="196"/>
      <c r="G161" s="196"/>
      <c r="H161" s="196"/>
      <c r="I161" s="196"/>
      <c r="J161" s="197"/>
      <c r="K161" s="196"/>
      <c r="L161" s="198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</row>
    <row r="162" spans="1:26" ht="12.75" customHeight="1">
      <c r="A162" s="196"/>
      <c r="B162" s="196"/>
      <c r="C162" s="196"/>
      <c r="D162" s="196"/>
      <c r="E162" s="196"/>
      <c r="F162" s="196"/>
      <c r="G162" s="196"/>
      <c r="H162" s="196"/>
      <c r="I162" s="196"/>
      <c r="J162" s="197"/>
      <c r="K162" s="196"/>
      <c r="L162" s="198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</row>
    <row r="163" spans="1:26" ht="12.75" customHeight="1">
      <c r="A163" s="196"/>
      <c r="B163" s="196"/>
      <c r="C163" s="196"/>
      <c r="D163" s="196"/>
      <c r="E163" s="196"/>
      <c r="F163" s="196"/>
      <c r="G163" s="196"/>
      <c r="H163" s="196"/>
      <c r="I163" s="196"/>
      <c r="J163" s="197"/>
      <c r="K163" s="196"/>
      <c r="L163" s="198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</row>
    <row r="164" spans="1:26" ht="12.75" customHeight="1">
      <c r="A164" s="196"/>
      <c r="B164" s="196"/>
      <c r="C164" s="196"/>
      <c r="D164" s="196"/>
      <c r="E164" s="196"/>
      <c r="F164" s="196"/>
      <c r="G164" s="196"/>
      <c r="H164" s="196"/>
      <c r="I164" s="196"/>
      <c r="J164" s="197"/>
      <c r="K164" s="196"/>
      <c r="L164" s="198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</row>
    <row r="165" spans="1:26" ht="12.75" customHeight="1">
      <c r="A165" s="196"/>
      <c r="B165" s="196"/>
      <c r="C165" s="196"/>
      <c r="D165" s="196"/>
      <c r="E165" s="196"/>
      <c r="F165" s="196"/>
      <c r="G165" s="196"/>
      <c r="H165" s="196"/>
      <c r="I165" s="196"/>
      <c r="J165" s="197"/>
      <c r="K165" s="196"/>
      <c r="L165" s="198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</row>
    <row r="166" spans="1:26" ht="12.75" customHeight="1">
      <c r="A166" s="196"/>
      <c r="B166" s="196"/>
      <c r="C166" s="196"/>
      <c r="D166" s="196"/>
      <c r="E166" s="196"/>
      <c r="F166" s="196"/>
      <c r="G166" s="196"/>
      <c r="H166" s="196"/>
      <c r="I166" s="196"/>
      <c r="J166" s="197"/>
      <c r="K166" s="196"/>
      <c r="L166" s="198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</row>
    <row r="167" spans="1:26" ht="12.75" customHeight="1">
      <c r="A167" s="196"/>
      <c r="B167" s="196"/>
      <c r="C167" s="196"/>
      <c r="D167" s="196"/>
      <c r="E167" s="196"/>
      <c r="F167" s="196"/>
      <c r="G167" s="196"/>
      <c r="H167" s="196"/>
      <c r="I167" s="196"/>
      <c r="J167" s="197"/>
      <c r="K167" s="196"/>
      <c r="L167" s="198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</row>
    <row r="168" spans="1:26" ht="12.75" customHeight="1">
      <c r="A168" s="196"/>
      <c r="B168" s="196"/>
      <c r="C168" s="196"/>
      <c r="D168" s="196"/>
      <c r="E168" s="196"/>
      <c r="F168" s="196"/>
      <c r="G168" s="196"/>
      <c r="H168" s="196"/>
      <c r="I168" s="196"/>
      <c r="J168" s="197"/>
      <c r="K168" s="196"/>
      <c r="L168" s="198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</row>
    <row r="169" spans="1:26" ht="12.75" customHeight="1">
      <c r="A169" s="196"/>
      <c r="B169" s="196"/>
      <c r="C169" s="196"/>
      <c r="D169" s="196"/>
      <c r="E169" s="196"/>
      <c r="F169" s="196"/>
      <c r="G169" s="196"/>
      <c r="H169" s="196"/>
      <c r="I169" s="196"/>
      <c r="J169" s="197"/>
      <c r="K169" s="196"/>
      <c r="L169" s="198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</row>
    <row r="170" spans="1:26" ht="12.75" customHeight="1">
      <c r="A170" s="196"/>
      <c r="B170" s="196"/>
      <c r="C170" s="196"/>
      <c r="D170" s="196"/>
      <c r="E170" s="196"/>
      <c r="F170" s="196"/>
      <c r="G170" s="196"/>
      <c r="H170" s="196"/>
      <c r="I170" s="196"/>
      <c r="J170" s="197"/>
      <c r="K170" s="196"/>
      <c r="L170" s="198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</row>
    <row r="171" spans="1:26" ht="12.75" customHeight="1">
      <c r="A171" s="196"/>
      <c r="B171" s="196"/>
      <c r="C171" s="196"/>
      <c r="D171" s="196"/>
      <c r="E171" s="196"/>
      <c r="F171" s="196"/>
      <c r="G171" s="196"/>
      <c r="H171" s="196"/>
      <c r="I171" s="196"/>
      <c r="J171" s="197"/>
      <c r="K171" s="196"/>
      <c r="L171" s="198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</row>
    <row r="172" spans="1:26" ht="12.75" customHeight="1">
      <c r="A172" s="196"/>
      <c r="B172" s="196"/>
      <c r="C172" s="196"/>
      <c r="D172" s="196"/>
      <c r="E172" s="196"/>
      <c r="F172" s="196"/>
      <c r="G172" s="196"/>
      <c r="H172" s="196"/>
      <c r="I172" s="196"/>
      <c r="J172" s="197"/>
      <c r="K172" s="196"/>
      <c r="L172" s="198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</row>
    <row r="173" spans="1:26" ht="12.75" customHeight="1">
      <c r="A173" s="196"/>
      <c r="B173" s="196"/>
      <c r="C173" s="196"/>
      <c r="D173" s="196"/>
      <c r="E173" s="196"/>
      <c r="F173" s="196"/>
      <c r="G173" s="196"/>
      <c r="H173" s="196"/>
      <c r="I173" s="196"/>
      <c r="J173" s="197"/>
      <c r="K173" s="196"/>
      <c r="L173" s="198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</row>
    <row r="174" spans="1:26" ht="12.75" customHeight="1">
      <c r="A174" s="196"/>
      <c r="B174" s="196"/>
      <c r="C174" s="196"/>
      <c r="D174" s="196"/>
      <c r="E174" s="196"/>
      <c r="F174" s="196"/>
      <c r="G174" s="196"/>
      <c r="H174" s="196"/>
      <c r="I174" s="196"/>
      <c r="J174" s="197"/>
      <c r="K174" s="196"/>
      <c r="L174" s="198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</row>
    <row r="175" spans="1:26" ht="12.75" customHeight="1">
      <c r="A175" s="196"/>
      <c r="B175" s="196"/>
      <c r="C175" s="196"/>
      <c r="D175" s="196"/>
      <c r="E175" s="196"/>
      <c r="F175" s="196"/>
      <c r="G175" s="196"/>
      <c r="H175" s="196"/>
      <c r="I175" s="196"/>
      <c r="J175" s="197"/>
      <c r="K175" s="196"/>
      <c r="L175" s="198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</row>
    <row r="176" spans="1:26" ht="12.75" customHeight="1">
      <c r="A176" s="196"/>
      <c r="B176" s="196"/>
      <c r="C176" s="196"/>
      <c r="D176" s="196"/>
      <c r="E176" s="196"/>
      <c r="F176" s="196"/>
      <c r="G176" s="196"/>
      <c r="H176" s="196"/>
      <c r="I176" s="196"/>
      <c r="J176" s="197"/>
      <c r="K176" s="196"/>
      <c r="L176" s="198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</row>
    <row r="177" spans="1:26" ht="12.75" customHeight="1">
      <c r="A177" s="196"/>
      <c r="B177" s="196"/>
      <c r="C177" s="196"/>
      <c r="D177" s="196"/>
      <c r="E177" s="196"/>
      <c r="F177" s="196"/>
      <c r="G177" s="196"/>
      <c r="H177" s="196"/>
      <c r="I177" s="196"/>
      <c r="J177" s="197"/>
      <c r="K177" s="196"/>
      <c r="L177" s="198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</row>
    <row r="178" spans="1:26" ht="12.75" customHeight="1">
      <c r="A178" s="196"/>
      <c r="B178" s="196"/>
      <c r="C178" s="196"/>
      <c r="D178" s="196"/>
      <c r="E178" s="196"/>
      <c r="F178" s="196"/>
      <c r="G178" s="196"/>
      <c r="H178" s="196"/>
      <c r="I178" s="196"/>
      <c r="J178" s="197"/>
      <c r="K178" s="196"/>
      <c r="L178" s="198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</row>
    <row r="179" spans="1:26" ht="12.75" customHeight="1">
      <c r="A179" s="196"/>
      <c r="B179" s="196"/>
      <c r="C179" s="196"/>
      <c r="D179" s="196"/>
      <c r="E179" s="196"/>
      <c r="F179" s="196"/>
      <c r="G179" s="196"/>
      <c r="H179" s="196"/>
      <c r="I179" s="196"/>
      <c r="J179" s="197"/>
      <c r="K179" s="196"/>
      <c r="L179" s="198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</row>
    <row r="180" spans="1:26" ht="12.75" customHeight="1">
      <c r="A180" s="196"/>
      <c r="B180" s="196"/>
      <c r="C180" s="196"/>
      <c r="D180" s="196"/>
      <c r="E180" s="196"/>
      <c r="F180" s="196"/>
      <c r="G180" s="196"/>
      <c r="H180" s="196"/>
      <c r="I180" s="196"/>
      <c r="J180" s="197"/>
      <c r="K180" s="196"/>
      <c r="L180" s="198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</row>
    <row r="181" spans="1:26" ht="12.75" customHeight="1">
      <c r="A181" s="196"/>
      <c r="B181" s="196"/>
      <c r="C181" s="196"/>
      <c r="D181" s="196"/>
      <c r="E181" s="196"/>
      <c r="F181" s="196"/>
      <c r="G181" s="196"/>
      <c r="H181" s="196"/>
      <c r="I181" s="196"/>
      <c r="J181" s="197"/>
      <c r="K181" s="196"/>
      <c r="L181" s="198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</row>
    <row r="182" spans="1:26" ht="12.75" customHeight="1">
      <c r="A182" s="196"/>
      <c r="B182" s="196"/>
      <c r="C182" s="196"/>
      <c r="D182" s="196"/>
      <c r="E182" s="196"/>
      <c r="F182" s="196"/>
      <c r="G182" s="196"/>
      <c r="H182" s="196"/>
      <c r="I182" s="196"/>
      <c r="J182" s="197"/>
      <c r="K182" s="196"/>
      <c r="L182" s="198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</row>
    <row r="183" spans="1:26" ht="12.75" customHeight="1">
      <c r="A183" s="196"/>
      <c r="B183" s="196"/>
      <c r="C183" s="196"/>
      <c r="D183" s="196"/>
      <c r="E183" s="196"/>
      <c r="F183" s="196"/>
      <c r="G183" s="196"/>
      <c r="H183" s="196"/>
      <c r="I183" s="196"/>
      <c r="J183" s="197"/>
      <c r="K183" s="196"/>
      <c r="L183" s="198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</row>
    <row r="184" spans="1:26" ht="12.75" customHeight="1">
      <c r="A184" s="196"/>
      <c r="B184" s="196"/>
      <c r="C184" s="196"/>
      <c r="D184" s="196"/>
      <c r="E184" s="196"/>
      <c r="F184" s="196"/>
      <c r="G184" s="196"/>
      <c r="H184" s="196"/>
      <c r="I184" s="196"/>
      <c r="J184" s="197"/>
      <c r="K184" s="196"/>
      <c r="L184" s="198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</row>
    <row r="185" spans="1:26" ht="12.75" customHeight="1">
      <c r="A185" s="196"/>
      <c r="B185" s="196"/>
      <c r="C185" s="196"/>
      <c r="D185" s="196"/>
      <c r="E185" s="196"/>
      <c r="F185" s="196"/>
      <c r="G185" s="196"/>
      <c r="H185" s="196"/>
      <c r="I185" s="196"/>
      <c r="J185" s="197"/>
      <c r="K185" s="196"/>
      <c r="L185" s="198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</row>
    <row r="186" spans="1:26" ht="12.75" customHeight="1">
      <c r="A186" s="196"/>
      <c r="B186" s="196"/>
      <c r="C186" s="196"/>
      <c r="D186" s="196"/>
      <c r="E186" s="196"/>
      <c r="F186" s="196"/>
      <c r="G186" s="196"/>
      <c r="H186" s="196"/>
      <c r="I186" s="196"/>
      <c r="J186" s="197"/>
      <c r="K186" s="196"/>
      <c r="L186" s="198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</row>
    <row r="187" spans="1:26" ht="12.75" customHeight="1">
      <c r="A187" s="196"/>
      <c r="B187" s="196"/>
      <c r="C187" s="196"/>
      <c r="D187" s="196"/>
      <c r="E187" s="196"/>
      <c r="F187" s="196"/>
      <c r="G187" s="196"/>
      <c r="H187" s="196"/>
      <c r="I187" s="196"/>
      <c r="J187" s="197"/>
      <c r="K187" s="196"/>
      <c r="L187" s="198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</row>
    <row r="188" spans="1:26" ht="12.75" customHeight="1">
      <c r="A188" s="196"/>
      <c r="B188" s="196"/>
      <c r="C188" s="196"/>
      <c r="D188" s="196"/>
      <c r="E188" s="196"/>
      <c r="F188" s="196"/>
      <c r="G188" s="196"/>
      <c r="H188" s="196"/>
      <c r="I188" s="196"/>
      <c r="J188" s="197"/>
      <c r="K188" s="196"/>
      <c r="L188" s="198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</row>
    <row r="189" spans="1:26" ht="12.75" customHeight="1">
      <c r="A189" s="196"/>
      <c r="B189" s="196"/>
      <c r="C189" s="196"/>
      <c r="D189" s="196"/>
      <c r="E189" s="196"/>
      <c r="F189" s="196"/>
      <c r="G189" s="196"/>
      <c r="H189" s="196"/>
      <c r="I189" s="196"/>
      <c r="J189" s="197"/>
      <c r="K189" s="196"/>
      <c r="L189" s="198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</row>
    <row r="190" spans="1:26" ht="12.75" customHeight="1">
      <c r="A190" s="196"/>
      <c r="B190" s="196"/>
      <c r="C190" s="196"/>
      <c r="D190" s="196"/>
      <c r="E190" s="196"/>
      <c r="F190" s="196"/>
      <c r="G190" s="196"/>
      <c r="H190" s="196"/>
      <c r="I190" s="196"/>
      <c r="J190" s="197"/>
      <c r="K190" s="196"/>
      <c r="L190" s="198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</row>
    <row r="191" spans="1:26" ht="12.75" customHeight="1">
      <c r="A191" s="196"/>
      <c r="B191" s="196"/>
      <c r="C191" s="196"/>
      <c r="D191" s="196"/>
      <c r="E191" s="196"/>
      <c r="F191" s="196"/>
      <c r="G191" s="196"/>
      <c r="H191" s="196"/>
      <c r="I191" s="196"/>
      <c r="J191" s="197"/>
      <c r="K191" s="196"/>
      <c r="L191" s="198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</row>
    <row r="192" spans="1:26" ht="12.75" customHeight="1">
      <c r="A192" s="196"/>
      <c r="B192" s="196"/>
      <c r="C192" s="196"/>
      <c r="D192" s="196"/>
      <c r="E192" s="196"/>
      <c r="F192" s="196"/>
      <c r="G192" s="196"/>
      <c r="H192" s="196"/>
      <c r="I192" s="196"/>
      <c r="J192" s="197"/>
      <c r="K192" s="196"/>
      <c r="L192" s="198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</row>
    <row r="193" spans="1:26" ht="12.75" customHeight="1">
      <c r="A193" s="196"/>
      <c r="B193" s="196"/>
      <c r="C193" s="196"/>
      <c r="D193" s="196"/>
      <c r="E193" s="196"/>
      <c r="F193" s="196"/>
      <c r="G193" s="196"/>
      <c r="H193" s="196"/>
      <c r="I193" s="196"/>
      <c r="J193" s="197"/>
      <c r="K193" s="196"/>
      <c r="L193" s="198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</row>
    <row r="194" spans="1:26" ht="12.75" customHeight="1">
      <c r="A194" s="196"/>
      <c r="B194" s="196"/>
      <c r="C194" s="196"/>
      <c r="D194" s="196"/>
      <c r="E194" s="196"/>
      <c r="F194" s="196"/>
      <c r="G194" s="196"/>
      <c r="H194" s="196"/>
      <c r="I194" s="196"/>
      <c r="J194" s="197"/>
      <c r="K194" s="196"/>
      <c r="L194" s="198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</row>
    <row r="195" spans="1:26" ht="12.75" customHeight="1">
      <c r="A195" s="196"/>
      <c r="B195" s="196"/>
      <c r="C195" s="196"/>
      <c r="D195" s="196"/>
      <c r="E195" s="196"/>
      <c r="F195" s="196"/>
      <c r="G195" s="196"/>
      <c r="H195" s="196"/>
      <c r="I195" s="196"/>
      <c r="J195" s="197"/>
      <c r="K195" s="196"/>
      <c r="L195" s="198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</row>
    <row r="196" spans="1:26" ht="12.75" customHeight="1">
      <c r="A196" s="196"/>
      <c r="B196" s="196"/>
      <c r="C196" s="196"/>
      <c r="D196" s="196"/>
      <c r="E196" s="196"/>
      <c r="F196" s="196"/>
      <c r="G196" s="196"/>
      <c r="H196" s="196"/>
      <c r="I196" s="196"/>
      <c r="J196" s="197"/>
      <c r="K196" s="196"/>
      <c r="L196" s="198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</row>
    <row r="197" spans="1:26" ht="12.75" customHeight="1">
      <c r="A197" s="196"/>
      <c r="B197" s="196"/>
      <c r="C197" s="196"/>
      <c r="D197" s="196"/>
      <c r="E197" s="196"/>
      <c r="F197" s="196"/>
      <c r="G197" s="196"/>
      <c r="H197" s="196"/>
      <c r="I197" s="196"/>
      <c r="J197" s="197"/>
      <c r="K197" s="196"/>
      <c r="L197" s="198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</row>
    <row r="198" spans="1:26" ht="12.75" customHeight="1">
      <c r="A198" s="196"/>
      <c r="B198" s="196"/>
      <c r="C198" s="196"/>
      <c r="D198" s="196"/>
      <c r="E198" s="196"/>
      <c r="F198" s="196"/>
      <c r="G198" s="196"/>
      <c r="H198" s="196"/>
      <c r="I198" s="196"/>
      <c r="J198" s="197"/>
      <c r="K198" s="196"/>
      <c r="L198" s="198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</row>
    <row r="199" spans="1:26" ht="12.75" customHeight="1">
      <c r="A199" s="196"/>
      <c r="B199" s="196"/>
      <c r="C199" s="196"/>
      <c r="D199" s="196"/>
      <c r="E199" s="196"/>
      <c r="F199" s="196"/>
      <c r="G199" s="196"/>
      <c r="H199" s="196"/>
      <c r="I199" s="196"/>
      <c r="J199" s="197"/>
      <c r="K199" s="196"/>
      <c r="L199" s="198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</row>
    <row r="200" spans="1:26" ht="12.75" customHeight="1">
      <c r="A200" s="196"/>
      <c r="B200" s="196"/>
      <c r="C200" s="196"/>
      <c r="D200" s="196"/>
      <c r="E200" s="196"/>
      <c r="F200" s="196"/>
      <c r="G200" s="196"/>
      <c r="H200" s="196"/>
      <c r="I200" s="196"/>
      <c r="J200" s="197"/>
      <c r="K200" s="196"/>
      <c r="L200" s="198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</row>
    <row r="201" spans="1:26" ht="12.75" customHeight="1">
      <c r="A201" s="196"/>
      <c r="B201" s="196"/>
      <c r="C201" s="196"/>
      <c r="D201" s="196"/>
      <c r="E201" s="196"/>
      <c r="F201" s="196"/>
      <c r="G201" s="196"/>
      <c r="H201" s="196"/>
      <c r="I201" s="196"/>
      <c r="J201" s="197"/>
      <c r="K201" s="196"/>
      <c r="L201" s="198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</row>
    <row r="202" spans="1:26" ht="12.75" customHeight="1">
      <c r="A202" s="196"/>
      <c r="B202" s="196"/>
      <c r="C202" s="196"/>
      <c r="D202" s="196"/>
      <c r="E202" s="196"/>
      <c r="F202" s="196"/>
      <c r="G202" s="196"/>
      <c r="H202" s="196"/>
      <c r="I202" s="196"/>
      <c r="J202" s="197"/>
      <c r="K202" s="196"/>
      <c r="L202" s="198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</row>
    <row r="203" spans="1:26" ht="12.75" customHeight="1">
      <c r="A203" s="196"/>
      <c r="B203" s="196"/>
      <c r="C203" s="196"/>
      <c r="D203" s="196"/>
      <c r="E203" s="196"/>
      <c r="F203" s="196"/>
      <c r="G203" s="196"/>
      <c r="H203" s="196"/>
      <c r="I203" s="196"/>
      <c r="J203" s="197"/>
      <c r="K203" s="196"/>
      <c r="L203" s="198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</row>
    <row r="204" spans="1:26" ht="12.75" customHeight="1">
      <c r="A204" s="196"/>
      <c r="B204" s="196"/>
      <c r="C204" s="196"/>
      <c r="D204" s="196"/>
      <c r="E204" s="196"/>
      <c r="F204" s="196"/>
      <c r="G204" s="196"/>
      <c r="H204" s="196"/>
      <c r="I204" s="196"/>
      <c r="J204" s="197"/>
      <c r="K204" s="196"/>
      <c r="L204" s="198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</row>
    <row r="205" spans="1:26" ht="12.75" customHeight="1">
      <c r="A205" s="196"/>
      <c r="B205" s="196"/>
      <c r="C205" s="196"/>
      <c r="D205" s="196"/>
      <c r="E205" s="196"/>
      <c r="F205" s="196"/>
      <c r="G205" s="196"/>
      <c r="H205" s="196"/>
      <c r="I205" s="196"/>
      <c r="J205" s="197"/>
      <c r="K205" s="196"/>
      <c r="L205" s="198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</row>
    <row r="206" spans="1:26" ht="12.75" customHeight="1">
      <c r="A206" s="196"/>
      <c r="B206" s="196"/>
      <c r="C206" s="196"/>
      <c r="D206" s="196"/>
      <c r="E206" s="196"/>
      <c r="F206" s="196"/>
      <c r="G206" s="196"/>
      <c r="H206" s="196"/>
      <c r="I206" s="196"/>
      <c r="J206" s="197"/>
      <c r="K206" s="196"/>
      <c r="L206" s="198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</row>
    <row r="207" spans="1:26" ht="12.75" customHeight="1">
      <c r="A207" s="196"/>
      <c r="B207" s="196"/>
      <c r="C207" s="196"/>
      <c r="D207" s="196"/>
      <c r="E207" s="196"/>
      <c r="F207" s="196"/>
      <c r="G207" s="196"/>
      <c r="H207" s="196"/>
      <c r="I207" s="196"/>
      <c r="J207" s="197"/>
      <c r="K207" s="196"/>
      <c r="L207" s="198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</row>
    <row r="208" spans="1:26" ht="12.75" customHeight="1">
      <c r="A208" s="196"/>
      <c r="B208" s="196"/>
      <c r="C208" s="196"/>
      <c r="D208" s="196"/>
      <c r="E208" s="196"/>
      <c r="F208" s="196"/>
      <c r="G208" s="196"/>
      <c r="H208" s="196"/>
      <c r="I208" s="196"/>
      <c r="J208" s="197"/>
      <c r="K208" s="196"/>
      <c r="L208" s="198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</row>
    <row r="209" spans="1:26" ht="12.75" customHeight="1">
      <c r="A209" s="196"/>
      <c r="B209" s="196"/>
      <c r="C209" s="196"/>
      <c r="D209" s="196"/>
      <c r="E209" s="196"/>
      <c r="F209" s="196"/>
      <c r="G209" s="196"/>
      <c r="H209" s="196"/>
      <c r="I209" s="196"/>
      <c r="J209" s="197"/>
      <c r="K209" s="196"/>
      <c r="L209" s="198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</row>
    <row r="210" spans="1:26" ht="12.75" customHeight="1">
      <c r="A210" s="196"/>
      <c r="B210" s="196"/>
      <c r="C210" s="196"/>
      <c r="D210" s="196"/>
      <c r="E210" s="196"/>
      <c r="F210" s="196"/>
      <c r="G210" s="196"/>
      <c r="H210" s="196"/>
      <c r="I210" s="196"/>
      <c r="J210" s="197"/>
      <c r="K210" s="196"/>
      <c r="L210" s="198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</row>
    <row r="211" spans="1:26" ht="12.75" customHeight="1">
      <c r="A211" s="196"/>
      <c r="B211" s="196"/>
      <c r="C211" s="196"/>
      <c r="D211" s="196"/>
      <c r="E211" s="196"/>
      <c r="F211" s="196"/>
      <c r="G211" s="196"/>
      <c r="H211" s="196"/>
      <c r="I211" s="196"/>
      <c r="J211" s="197"/>
      <c r="K211" s="196"/>
      <c r="L211" s="198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</row>
    <row r="212" spans="1:26" ht="12.75" customHeight="1">
      <c r="A212" s="196"/>
      <c r="B212" s="196"/>
      <c r="C212" s="196"/>
      <c r="D212" s="196"/>
      <c r="E212" s="196"/>
      <c r="F212" s="196"/>
      <c r="G212" s="196"/>
      <c r="H212" s="196"/>
      <c r="I212" s="196"/>
      <c r="J212" s="197"/>
      <c r="K212" s="196"/>
      <c r="L212" s="198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</row>
    <row r="213" spans="1:26" ht="12.75" customHeight="1">
      <c r="A213" s="196"/>
      <c r="B213" s="196"/>
      <c r="C213" s="196"/>
      <c r="D213" s="196"/>
      <c r="E213" s="196"/>
      <c r="F213" s="196"/>
      <c r="G213" s="196"/>
      <c r="H213" s="196"/>
      <c r="I213" s="196"/>
      <c r="J213" s="197"/>
      <c r="K213" s="196"/>
      <c r="L213" s="198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</row>
    <row r="214" spans="1:26" ht="12.75" customHeight="1">
      <c r="A214" s="196"/>
      <c r="B214" s="196"/>
      <c r="C214" s="196"/>
      <c r="D214" s="196"/>
      <c r="E214" s="196"/>
      <c r="F214" s="196"/>
      <c r="G214" s="196"/>
      <c r="H214" s="196"/>
      <c r="I214" s="196"/>
      <c r="J214" s="197"/>
      <c r="K214" s="196"/>
      <c r="L214" s="198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</row>
    <row r="215" spans="1:26" ht="12.75" customHeight="1">
      <c r="A215" s="196"/>
      <c r="B215" s="196"/>
      <c r="C215" s="196"/>
      <c r="D215" s="196"/>
      <c r="E215" s="196"/>
      <c r="F215" s="196"/>
      <c r="G215" s="196"/>
      <c r="H215" s="196"/>
      <c r="I215" s="196"/>
      <c r="J215" s="197"/>
      <c r="K215" s="196"/>
      <c r="L215" s="198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</row>
    <row r="216" spans="1:26" ht="12.75" customHeight="1">
      <c r="A216" s="196"/>
      <c r="B216" s="196"/>
      <c r="C216" s="196"/>
      <c r="D216" s="196"/>
      <c r="E216" s="196"/>
      <c r="F216" s="196"/>
      <c r="G216" s="196"/>
      <c r="H216" s="196"/>
      <c r="I216" s="196"/>
      <c r="J216" s="197"/>
      <c r="K216" s="196"/>
      <c r="L216" s="198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</row>
    <row r="217" spans="1:26" ht="12.75" customHeight="1">
      <c r="A217" s="196"/>
      <c r="B217" s="196"/>
      <c r="C217" s="196"/>
      <c r="D217" s="196"/>
      <c r="E217" s="196"/>
      <c r="F217" s="196"/>
      <c r="G217" s="196"/>
      <c r="H217" s="196"/>
      <c r="I217" s="196"/>
      <c r="J217" s="197"/>
      <c r="K217" s="196"/>
      <c r="L217" s="198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</row>
    <row r="218" spans="1:26" ht="12.75" customHeight="1">
      <c r="A218" s="196"/>
      <c r="B218" s="196"/>
      <c r="C218" s="196"/>
      <c r="D218" s="196"/>
      <c r="E218" s="196"/>
      <c r="F218" s="196"/>
      <c r="G218" s="196"/>
      <c r="H218" s="196"/>
      <c r="I218" s="196"/>
      <c r="J218" s="197"/>
      <c r="K218" s="196"/>
      <c r="L218" s="198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</row>
    <row r="219" spans="1:26" ht="12.75" customHeight="1">
      <c r="A219" s="196"/>
      <c r="B219" s="196"/>
      <c r="C219" s="196"/>
      <c r="D219" s="196"/>
      <c r="E219" s="196"/>
      <c r="F219" s="196"/>
      <c r="G219" s="196"/>
      <c r="H219" s="196"/>
      <c r="I219" s="196"/>
      <c r="J219" s="197"/>
      <c r="K219" s="196"/>
      <c r="L219" s="198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</row>
    <row r="220" spans="1:26" ht="12.75" customHeight="1">
      <c r="A220" s="196"/>
      <c r="B220" s="196"/>
      <c r="C220" s="196"/>
      <c r="D220" s="196"/>
      <c r="E220" s="196"/>
      <c r="F220" s="196"/>
      <c r="G220" s="196"/>
      <c r="H220" s="196"/>
      <c r="I220" s="196"/>
      <c r="J220" s="197"/>
      <c r="K220" s="196"/>
      <c r="L220" s="198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</row>
    <row r="221" spans="1:26" ht="12.75" customHeight="1">
      <c r="A221" s="196"/>
      <c r="B221" s="196"/>
      <c r="C221" s="196"/>
      <c r="D221" s="196"/>
      <c r="E221" s="196"/>
      <c r="F221" s="196"/>
      <c r="G221" s="196"/>
      <c r="H221" s="196"/>
      <c r="I221" s="196"/>
      <c r="J221" s="197"/>
      <c r="K221" s="196"/>
      <c r="L221" s="198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</row>
    <row r="222" spans="1:26" ht="12.75" customHeight="1">
      <c r="A222" s="196"/>
      <c r="B222" s="196"/>
      <c r="C222" s="196"/>
      <c r="D222" s="196"/>
      <c r="E222" s="196"/>
      <c r="F222" s="196"/>
      <c r="G222" s="196"/>
      <c r="H222" s="196"/>
      <c r="I222" s="196"/>
      <c r="J222" s="197"/>
      <c r="K222" s="196"/>
      <c r="L222" s="198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</row>
    <row r="223" spans="1:26" ht="12.75" customHeight="1">
      <c r="A223" s="196"/>
      <c r="B223" s="196"/>
      <c r="C223" s="196"/>
      <c r="D223" s="196"/>
      <c r="E223" s="196"/>
      <c r="F223" s="196"/>
      <c r="G223" s="196"/>
      <c r="H223" s="196"/>
      <c r="I223" s="196"/>
      <c r="J223" s="197"/>
      <c r="K223" s="196"/>
      <c r="L223" s="198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</row>
    <row r="224" spans="1:26" ht="12.75" customHeight="1">
      <c r="A224" s="196"/>
      <c r="B224" s="196"/>
      <c r="C224" s="196"/>
      <c r="D224" s="196"/>
      <c r="E224" s="196"/>
      <c r="F224" s="196"/>
      <c r="G224" s="196"/>
      <c r="H224" s="196"/>
      <c r="I224" s="196"/>
      <c r="J224" s="197"/>
      <c r="K224" s="196"/>
      <c r="L224" s="198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</row>
    <row r="225" spans="1:26" ht="12.75" customHeight="1">
      <c r="A225" s="196"/>
      <c r="B225" s="196"/>
      <c r="C225" s="196"/>
      <c r="D225" s="196"/>
      <c r="E225" s="196"/>
      <c r="F225" s="196"/>
      <c r="G225" s="196"/>
      <c r="H225" s="196"/>
      <c r="I225" s="196"/>
      <c r="J225" s="197"/>
      <c r="K225" s="196"/>
      <c r="L225" s="198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</row>
    <row r="226" spans="1:26" ht="12.75" customHeight="1">
      <c r="A226" s="196"/>
      <c r="B226" s="196"/>
      <c r="C226" s="196"/>
      <c r="D226" s="196"/>
      <c r="E226" s="196"/>
      <c r="F226" s="196"/>
      <c r="G226" s="196"/>
      <c r="H226" s="196"/>
      <c r="I226" s="196"/>
      <c r="J226" s="197"/>
      <c r="K226" s="196"/>
      <c r="L226" s="198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</row>
    <row r="227" spans="1:26" ht="12.75" customHeight="1">
      <c r="A227" s="196"/>
      <c r="B227" s="196"/>
      <c r="C227" s="196"/>
      <c r="D227" s="196"/>
      <c r="E227" s="196"/>
      <c r="F227" s="196"/>
      <c r="G227" s="196"/>
      <c r="H227" s="196"/>
      <c r="I227" s="196"/>
      <c r="J227" s="197"/>
      <c r="K227" s="196"/>
      <c r="L227" s="198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</row>
    <row r="228" spans="1:26" ht="12.75" customHeight="1">
      <c r="A228" s="196"/>
      <c r="B228" s="196"/>
      <c r="C228" s="196"/>
      <c r="D228" s="196"/>
      <c r="E228" s="196"/>
      <c r="F228" s="196"/>
      <c r="G228" s="196"/>
      <c r="H228" s="196"/>
      <c r="I228" s="196"/>
      <c r="J228" s="197"/>
      <c r="K228" s="196"/>
      <c r="L228" s="198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</row>
    <row r="229" spans="1:26" ht="12.75" customHeight="1">
      <c r="A229" s="196"/>
      <c r="B229" s="196"/>
      <c r="C229" s="196"/>
      <c r="D229" s="196"/>
      <c r="E229" s="196"/>
      <c r="F229" s="196"/>
      <c r="G229" s="196"/>
      <c r="H229" s="196"/>
      <c r="I229" s="196"/>
      <c r="J229" s="197"/>
      <c r="K229" s="196"/>
      <c r="L229" s="198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</row>
    <row r="230" spans="1:26" ht="12.75" customHeight="1">
      <c r="A230" s="196"/>
      <c r="B230" s="196"/>
      <c r="C230" s="196"/>
      <c r="D230" s="196"/>
      <c r="E230" s="196"/>
      <c r="F230" s="196"/>
      <c r="G230" s="196"/>
      <c r="H230" s="196"/>
      <c r="I230" s="196"/>
      <c r="J230" s="197"/>
      <c r="K230" s="196"/>
      <c r="L230" s="198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</row>
    <row r="231" spans="1:26" ht="12.75" customHeight="1">
      <c r="A231" s="196"/>
      <c r="B231" s="196"/>
      <c r="C231" s="196"/>
      <c r="D231" s="196"/>
      <c r="E231" s="196"/>
      <c r="F231" s="196"/>
      <c r="G231" s="196"/>
      <c r="H231" s="196"/>
      <c r="I231" s="196"/>
      <c r="J231" s="197"/>
      <c r="K231" s="196"/>
      <c r="L231" s="198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</row>
    <row r="232" spans="1:26" ht="12.75" customHeight="1">
      <c r="A232" s="196"/>
      <c r="B232" s="196"/>
      <c r="C232" s="196"/>
      <c r="D232" s="196"/>
      <c r="E232" s="196"/>
      <c r="F232" s="196"/>
      <c r="G232" s="196"/>
      <c r="H232" s="196"/>
      <c r="I232" s="196"/>
      <c r="J232" s="197"/>
      <c r="K232" s="196"/>
      <c r="L232" s="198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</row>
    <row r="233" spans="1:26" ht="12.75" customHeight="1">
      <c r="A233" s="196"/>
      <c r="B233" s="196"/>
      <c r="C233" s="196"/>
      <c r="D233" s="196"/>
      <c r="E233" s="196"/>
      <c r="F233" s="196"/>
      <c r="G233" s="196"/>
      <c r="H233" s="196"/>
      <c r="I233" s="196"/>
      <c r="J233" s="197"/>
      <c r="K233" s="196"/>
      <c r="L233" s="198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</row>
    <row r="234" spans="1:26" ht="12.75" customHeight="1">
      <c r="A234" s="196"/>
      <c r="B234" s="196"/>
      <c r="C234" s="196"/>
      <c r="D234" s="196"/>
      <c r="E234" s="196"/>
      <c r="F234" s="196"/>
      <c r="G234" s="196"/>
      <c r="H234" s="196"/>
      <c r="I234" s="196"/>
      <c r="J234" s="197"/>
      <c r="K234" s="196"/>
      <c r="L234" s="198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</row>
    <row r="235" spans="1:26" ht="12.75" customHeight="1">
      <c r="A235" s="196"/>
      <c r="B235" s="196"/>
      <c r="C235" s="196"/>
      <c r="D235" s="196"/>
      <c r="E235" s="196"/>
      <c r="F235" s="196"/>
      <c r="G235" s="196"/>
      <c r="H235" s="196"/>
      <c r="I235" s="196"/>
      <c r="J235" s="197"/>
      <c r="K235" s="196"/>
      <c r="L235" s="198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</row>
    <row r="236" spans="1:26" ht="12.75" customHeight="1">
      <c r="A236" s="196"/>
      <c r="B236" s="196"/>
      <c r="C236" s="196"/>
      <c r="D236" s="196"/>
      <c r="E236" s="196"/>
      <c r="F236" s="196"/>
      <c r="G236" s="196"/>
      <c r="H236" s="196"/>
      <c r="I236" s="196"/>
      <c r="J236" s="197"/>
      <c r="K236" s="196"/>
      <c r="L236" s="198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</row>
    <row r="237" spans="1:26" ht="12.75" customHeight="1">
      <c r="A237" s="196"/>
      <c r="B237" s="196"/>
      <c r="C237" s="196"/>
      <c r="D237" s="196"/>
      <c r="E237" s="196"/>
      <c r="F237" s="196"/>
      <c r="G237" s="196"/>
      <c r="H237" s="196"/>
      <c r="I237" s="196"/>
      <c r="J237" s="197"/>
      <c r="K237" s="196"/>
      <c r="L237" s="198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</row>
    <row r="238" spans="1:26" ht="12.75" customHeight="1">
      <c r="A238" s="196"/>
      <c r="B238" s="196"/>
      <c r="C238" s="196"/>
      <c r="D238" s="196"/>
      <c r="E238" s="196"/>
      <c r="F238" s="196"/>
      <c r="G238" s="196"/>
      <c r="H238" s="196"/>
      <c r="I238" s="196"/>
      <c r="J238" s="197"/>
      <c r="K238" s="196"/>
      <c r="L238" s="198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</row>
    <row r="239" spans="1:26" ht="12.75" customHeight="1">
      <c r="A239" s="196"/>
      <c r="B239" s="196"/>
      <c r="C239" s="196"/>
      <c r="D239" s="196"/>
      <c r="E239" s="196"/>
      <c r="F239" s="196"/>
      <c r="G239" s="196"/>
      <c r="H239" s="196"/>
      <c r="I239" s="196"/>
      <c r="J239" s="197"/>
      <c r="K239" s="196"/>
      <c r="L239" s="198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</row>
    <row r="240" spans="1:26" ht="12.75" customHeight="1">
      <c r="A240" s="196"/>
      <c r="B240" s="196"/>
      <c r="C240" s="196"/>
      <c r="D240" s="196"/>
      <c r="E240" s="196"/>
      <c r="F240" s="196"/>
      <c r="G240" s="196"/>
      <c r="H240" s="196"/>
      <c r="I240" s="196"/>
      <c r="J240" s="197"/>
      <c r="K240" s="196"/>
      <c r="L240" s="198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</row>
    <row r="241" spans="1:26" ht="12.75" customHeight="1">
      <c r="A241" s="196"/>
      <c r="B241" s="196"/>
      <c r="C241" s="196"/>
      <c r="D241" s="196"/>
      <c r="E241" s="196"/>
      <c r="F241" s="196"/>
      <c r="G241" s="196"/>
      <c r="H241" s="196"/>
      <c r="I241" s="196"/>
      <c r="J241" s="197"/>
      <c r="K241" s="196"/>
      <c r="L241" s="198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</row>
    <row r="242" spans="1:26" ht="12.75" customHeight="1">
      <c r="A242" s="196"/>
      <c r="B242" s="196"/>
      <c r="C242" s="196"/>
      <c r="D242" s="196"/>
      <c r="E242" s="196"/>
      <c r="F242" s="196"/>
      <c r="G242" s="196"/>
      <c r="H242" s="196"/>
      <c r="I242" s="196"/>
      <c r="J242" s="197"/>
      <c r="K242" s="196"/>
      <c r="L242" s="198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</row>
    <row r="243" spans="1:26" ht="12.75" customHeight="1">
      <c r="A243" s="196"/>
      <c r="B243" s="196"/>
      <c r="C243" s="196"/>
      <c r="D243" s="196"/>
      <c r="E243" s="196"/>
      <c r="F243" s="196"/>
      <c r="G243" s="196"/>
      <c r="H243" s="196"/>
      <c r="I243" s="196"/>
      <c r="J243" s="197"/>
      <c r="K243" s="196"/>
      <c r="L243" s="198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</row>
    <row r="244" spans="1:26" ht="12.75" customHeight="1">
      <c r="A244" s="196"/>
      <c r="B244" s="196"/>
      <c r="C244" s="196"/>
      <c r="D244" s="196"/>
      <c r="E244" s="196"/>
      <c r="F244" s="196"/>
      <c r="G244" s="196"/>
      <c r="H244" s="196"/>
      <c r="I244" s="196"/>
      <c r="J244" s="197"/>
      <c r="K244" s="196"/>
      <c r="L244" s="198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</row>
    <row r="245" spans="1:26" ht="12.75" customHeight="1">
      <c r="A245" s="196"/>
      <c r="B245" s="196"/>
      <c r="C245" s="196"/>
      <c r="D245" s="196"/>
      <c r="E245" s="196"/>
      <c r="F245" s="196"/>
      <c r="G245" s="196"/>
      <c r="H245" s="196"/>
      <c r="I245" s="196"/>
      <c r="J245" s="197"/>
      <c r="K245" s="196"/>
      <c r="L245" s="198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</row>
    <row r="246" spans="1:26" ht="12.75" customHeight="1">
      <c r="A246" s="196"/>
      <c r="B246" s="196"/>
      <c r="C246" s="196"/>
      <c r="D246" s="196"/>
      <c r="E246" s="196"/>
      <c r="F246" s="196"/>
      <c r="G246" s="196"/>
      <c r="H246" s="196"/>
      <c r="I246" s="196"/>
      <c r="J246" s="197"/>
      <c r="K246" s="196"/>
      <c r="L246" s="198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</row>
    <row r="247" spans="1:26" ht="12.75" customHeight="1">
      <c r="A247" s="196"/>
      <c r="B247" s="196"/>
      <c r="C247" s="196"/>
      <c r="D247" s="196"/>
      <c r="E247" s="196"/>
      <c r="F247" s="196"/>
      <c r="G247" s="196"/>
      <c r="H247" s="196"/>
      <c r="I247" s="196"/>
      <c r="J247" s="197"/>
      <c r="K247" s="196"/>
      <c r="L247" s="198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</row>
    <row r="248" spans="1:26" ht="12.75" customHeight="1">
      <c r="A248" s="196"/>
      <c r="B248" s="196"/>
      <c r="C248" s="196"/>
      <c r="D248" s="196"/>
      <c r="E248" s="196"/>
      <c r="F248" s="196"/>
      <c r="G248" s="196"/>
      <c r="H248" s="196"/>
      <c r="I248" s="196"/>
      <c r="J248" s="197"/>
      <c r="K248" s="196"/>
      <c r="L248" s="198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</row>
    <row r="249" spans="1:26" ht="12.75" customHeight="1">
      <c r="A249" s="196"/>
      <c r="B249" s="196"/>
      <c r="C249" s="196"/>
      <c r="D249" s="196"/>
      <c r="E249" s="196"/>
      <c r="F249" s="196"/>
      <c r="G249" s="196"/>
      <c r="H249" s="196"/>
      <c r="I249" s="196"/>
      <c r="J249" s="197"/>
      <c r="K249" s="196"/>
      <c r="L249" s="198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</row>
    <row r="250" spans="1:26" ht="12.75" customHeight="1">
      <c r="A250" s="196"/>
      <c r="B250" s="196"/>
      <c r="C250" s="196"/>
      <c r="D250" s="196"/>
      <c r="E250" s="196"/>
      <c r="F250" s="196"/>
      <c r="G250" s="196"/>
      <c r="H250" s="196"/>
      <c r="I250" s="196"/>
      <c r="J250" s="197"/>
      <c r="K250" s="196"/>
      <c r="L250" s="198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</row>
    <row r="251" spans="1:26" ht="12.75" customHeight="1">
      <c r="A251" s="196"/>
      <c r="B251" s="196"/>
      <c r="C251" s="196"/>
      <c r="D251" s="196"/>
      <c r="E251" s="196"/>
      <c r="F251" s="196"/>
      <c r="G251" s="196"/>
      <c r="H251" s="196"/>
      <c r="I251" s="196"/>
      <c r="J251" s="197"/>
      <c r="K251" s="196"/>
      <c r="L251" s="198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</row>
    <row r="252" spans="1:26" ht="12.75" customHeight="1">
      <c r="A252" s="196"/>
      <c r="B252" s="196"/>
      <c r="C252" s="196"/>
      <c r="D252" s="196"/>
      <c r="E252" s="196"/>
      <c r="F252" s="196"/>
      <c r="G252" s="196"/>
      <c r="H252" s="196"/>
      <c r="I252" s="196"/>
      <c r="J252" s="197"/>
      <c r="K252" s="196"/>
      <c r="L252" s="198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</row>
    <row r="253" spans="1:26" ht="12.75" customHeight="1">
      <c r="A253" s="196"/>
      <c r="B253" s="196"/>
      <c r="C253" s="196"/>
      <c r="D253" s="196"/>
      <c r="E253" s="196"/>
      <c r="F253" s="196"/>
      <c r="G253" s="196"/>
      <c r="H253" s="196"/>
      <c r="I253" s="196"/>
      <c r="J253" s="197"/>
      <c r="K253" s="196"/>
      <c r="L253" s="198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</row>
    <row r="254" spans="1:26" ht="12.75" customHeight="1">
      <c r="A254" s="196"/>
      <c r="B254" s="196"/>
      <c r="C254" s="196"/>
      <c r="D254" s="196"/>
      <c r="E254" s="196"/>
      <c r="F254" s="196"/>
      <c r="G254" s="196"/>
      <c r="H254" s="196"/>
      <c r="I254" s="196"/>
      <c r="J254" s="197"/>
      <c r="K254" s="196"/>
      <c r="L254" s="198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</row>
    <row r="255" spans="1:26" ht="12.75" customHeight="1">
      <c r="A255" s="196"/>
      <c r="B255" s="196"/>
      <c r="C255" s="196"/>
      <c r="D255" s="196"/>
      <c r="E255" s="196"/>
      <c r="F255" s="196"/>
      <c r="G255" s="196"/>
      <c r="H255" s="196"/>
      <c r="I255" s="196"/>
      <c r="J255" s="197"/>
      <c r="K255" s="196"/>
      <c r="L255" s="198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</row>
    <row r="256" spans="1:26" ht="12.75" customHeight="1">
      <c r="A256" s="196"/>
      <c r="B256" s="196"/>
      <c r="C256" s="196"/>
      <c r="D256" s="196"/>
      <c r="E256" s="196"/>
      <c r="F256" s="196"/>
      <c r="G256" s="196"/>
      <c r="H256" s="196"/>
      <c r="I256" s="196"/>
      <c r="J256" s="197"/>
      <c r="K256" s="196"/>
      <c r="L256" s="198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</row>
    <row r="257" spans="1:26" ht="12.75" customHeight="1">
      <c r="A257" s="196"/>
      <c r="B257" s="196"/>
      <c r="C257" s="196"/>
      <c r="D257" s="196"/>
      <c r="E257" s="196"/>
      <c r="F257" s="196"/>
      <c r="G257" s="196"/>
      <c r="H257" s="196"/>
      <c r="I257" s="196"/>
      <c r="J257" s="197"/>
      <c r="K257" s="196"/>
      <c r="L257" s="198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</row>
    <row r="258" spans="1:26" ht="12.75" customHeight="1">
      <c r="A258" s="196"/>
      <c r="B258" s="196"/>
      <c r="C258" s="196"/>
      <c r="D258" s="196"/>
      <c r="E258" s="196"/>
      <c r="F258" s="196"/>
      <c r="G258" s="196"/>
      <c r="H258" s="196"/>
      <c r="I258" s="196"/>
      <c r="J258" s="197"/>
      <c r="K258" s="196"/>
      <c r="L258" s="198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</row>
    <row r="259" spans="1:26" ht="12.75" customHeight="1">
      <c r="A259" s="196"/>
      <c r="B259" s="196"/>
      <c r="C259" s="196"/>
      <c r="D259" s="196"/>
      <c r="E259" s="196"/>
      <c r="F259" s="196"/>
      <c r="G259" s="196"/>
      <c r="H259" s="196"/>
      <c r="I259" s="196"/>
      <c r="J259" s="197"/>
      <c r="K259" s="196"/>
      <c r="L259" s="198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</row>
    <row r="260" spans="1:26" ht="12.75" customHeight="1">
      <c r="A260" s="196"/>
      <c r="B260" s="196"/>
      <c r="C260" s="196"/>
      <c r="D260" s="196"/>
      <c r="E260" s="196"/>
      <c r="F260" s="196"/>
      <c r="G260" s="196"/>
      <c r="H260" s="196"/>
      <c r="I260" s="196"/>
      <c r="J260" s="197"/>
      <c r="K260" s="196"/>
      <c r="L260" s="198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</row>
    <row r="261" spans="1:26" ht="12.75" customHeight="1">
      <c r="A261" s="196"/>
      <c r="B261" s="196"/>
      <c r="C261" s="196"/>
      <c r="D261" s="196"/>
      <c r="E261" s="196"/>
      <c r="F261" s="196"/>
      <c r="G261" s="196"/>
      <c r="H261" s="196"/>
      <c r="I261" s="196"/>
      <c r="J261" s="197"/>
      <c r="K261" s="196"/>
      <c r="L261" s="198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</row>
    <row r="262" spans="1:26" ht="12.75" customHeight="1">
      <c r="A262" s="196"/>
      <c r="B262" s="196"/>
      <c r="C262" s="196"/>
      <c r="D262" s="196"/>
      <c r="E262" s="196"/>
      <c r="F262" s="196"/>
      <c r="G262" s="196"/>
      <c r="H262" s="196"/>
      <c r="I262" s="196"/>
      <c r="J262" s="197"/>
      <c r="K262" s="196"/>
      <c r="L262" s="198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</row>
    <row r="263" spans="1:26" ht="12.75" customHeight="1">
      <c r="A263" s="196"/>
      <c r="B263" s="196"/>
      <c r="C263" s="196"/>
      <c r="D263" s="196"/>
      <c r="E263" s="196"/>
      <c r="F263" s="196"/>
      <c r="G263" s="196"/>
      <c r="H263" s="196"/>
      <c r="I263" s="196"/>
      <c r="J263" s="197"/>
      <c r="K263" s="196"/>
      <c r="L263" s="198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</row>
    <row r="264" spans="1:26" ht="12.75" customHeight="1">
      <c r="A264" s="196"/>
      <c r="B264" s="196"/>
      <c r="C264" s="196"/>
      <c r="D264" s="196"/>
      <c r="E264" s="196"/>
      <c r="F264" s="196"/>
      <c r="G264" s="196"/>
      <c r="H264" s="196"/>
      <c r="I264" s="196"/>
      <c r="J264" s="197"/>
      <c r="K264" s="196"/>
      <c r="L264" s="198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</row>
    <row r="265" spans="1:26" ht="12.75" customHeight="1">
      <c r="A265" s="196"/>
      <c r="B265" s="196"/>
      <c r="C265" s="196"/>
      <c r="D265" s="196"/>
      <c r="E265" s="196"/>
      <c r="F265" s="196"/>
      <c r="G265" s="196"/>
      <c r="H265" s="196"/>
      <c r="I265" s="196"/>
      <c r="J265" s="197"/>
      <c r="K265" s="196"/>
      <c r="L265" s="198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</row>
    <row r="266" spans="1:26" ht="12.75" customHeight="1">
      <c r="A266" s="196"/>
      <c r="B266" s="196"/>
      <c r="C266" s="196"/>
      <c r="D266" s="196"/>
      <c r="E266" s="196"/>
      <c r="F266" s="196"/>
      <c r="G266" s="196"/>
      <c r="H266" s="196"/>
      <c r="I266" s="196"/>
      <c r="J266" s="197"/>
      <c r="K266" s="196"/>
      <c r="L266" s="198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</row>
    <row r="267" spans="1:26" ht="12.75" customHeight="1">
      <c r="A267" s="196"/>
      <c r="B267" s="196"/>
      <c r="C267" s="196"/>
      <c r="D267" s="196"/>
      <c r="E267" s="196"/>
      <c r="F267" s="196"/>
      <c r="G267" s="196"/>
      <c r="H267" s="196"/>
      <c r="I267" s="196"/>
      <c r="J267" s="197"/>
      <c r="K267" s="196"/>
      <c r="L267" s="198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</row>
    <row r="268" spans="1:26" ht="12.75" customHeight="1">
      <c r="A268" s="196"/>
      <c r="B268" s="196"/>
      <c r="C268" s="196"/>
      <c r="D268" s="196"/>
      <c r="E268" s="196"/>
      <c r="F268" s="196"/>
      <c r="G268" s="196"/>
      <c r="H268" s="196"/>
      <c r="I268" s="196"/>
      <c r="J268" s="197"/>
      <c r="K268" s="196"/>
      <c r="L268" s="198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</row>
    <row r="269" spans="1:26" ht="12.75" customHeight="1">
      <c r="A269" s="196"/>
      <c r="B269" s="196"/>
      <c r="C269" s="196"/>
      <c r="D269" s="196"/>
      <c r="E269" s="196"/>
      <c r="F269" s="196"/>
      <c r="G269" s="196"/>
      <c r="H269" s="196"/>
      <c r="I269" s="196"/>
      <c r="J269" s="197"/>
      <c r="K269" s="196"/>
      <c r="L269" s="198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</row>
    <row r="270" spans="1:26" ht="12.75" customHeight="1">
      <c r="A270" s="196"/>
      <c r="B270" s="196"/>
      <c r="C270" s="196"/>
      <c r="D270" s="196"/>
      <c r="E270" s="196"/>
      <c r="F270" s="196"/>
      <c r="G270" s="196"/>
      <c r="H270" s="196"/>
      <c r="I270" s="196"/>
      <c r="J270" s="197"/>
      <c r="K270" s="196"/>
      <c r="L270" s="198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</row>
    <row r="271" spans="1:26" ht="12.75" customHeight="1">
      <c r="A271" s="196"/>
      <c r="B271" s="196"/>
      <c r="C271" s="196"/>
      <c r="D271" s="196"/>
      <c r="E271" s="196"/>
      <c r="F271" s="196"/>
      <c r="G271" s="196"/>
      <c r="H271" s="196"/>
      <c r="I271" s="196"/>
      <c r="J271" s="197"/>
      <c r="K271" s="196"/>
      <c r="L271" s="198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</row>
    <row r="272" spans="1:26" ht="12.75" customHeight="1">
      <c r="A272" s="196"/>
      <c r="B272" s="196"/>
      <c r="C272" s="196"/>
      <c r="D272" s="196"/>
      <c r="E272" s="196"/>
      <c r="F272" s="196"/>
      <c r="G272" s="196"/>
      <c r="H272" s="196"/>
      <c r="I272" s="196"/>
      <c r="J272" s="197"/>
      <c r="K272" s="196"/>
      <c r="L272" s="198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</row>
    <row r="273" spans="1:26" ht="12.75" customHeight="1">
      <c r="A273" s="196"/>
      <c r="B273" s="196"/>
      <c r="C273" s="196"/>
      <c r="D273" s="196"/>
      <c r="E273" s="196"/>
      <c r="F273" s="196"/>
      <c r="G273" s="196"/>
      <c r="H273" s="196"/>
      <c r="I273" s="196"/>
      <c r="J273" s="197"/>
      <c r="K273" s="196"/>
      <c r="L273" s="198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</row>
    <row r="274" spans="1:26" ht="12.75" customHeight="1">
      <c r="A274" s="196"/>
      <c r="B274" s="196"/>
      <c r="C274" s="196"/>
      <c r="D274" s="196"/>
      <c r="E274" s="196"/>
      <c r="F274" s="196"/>
      <c r="G274" s="196"/>
      <c r="H274" s="196"/>
      <c r="I274" s="196"/>
      <c r="J274" s="197"/>
      <c r="K274" s="196"/>
      <c r="L274" s="198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</row>
    <row r="275" spans="1:26" ht="12.75" customHeight="1">
      <c r="A275" s="196"/>
      <c r="B275" s="196"/>
      <c r="C275" s="196"/>
      <c r="D275" s="196"/>
      <c r="E275" s="196"/>
      <c r="F275" s="196"/>
      <c r="G275" s="196"/>
      <c r="H275" s="196"/>
      <c r="I275" s="196"/>
      <c r="J275" s="197"/>
      <c r="K275" s="196"/>
      <c r="L275" s="198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</row>
    <row r="276" spans="1:26" ht="12.75" customHeight="1">
      <c r="A276" s="196"/>
      <c r="B276" s="196"/>
      <c r="C276" s="196"/>
      <c r="D276" s="196"/>
      <c r="E276" s="196"/>
      <c r="F276" s="196"/>
      <c r="G276" s="196"/>
      <c r="H276" s="196"/>
      <c r="I276" s="196"/>
      <c r="J276" s="197"/>
      <c r="K276" s="196"/>
      <c r="L276" s="198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</row>
    <row r="277" spans="1:26" ht="12.75" customHeight="1">
      <c r="A277" s="196"/>
      <c r="B277" s="196"/>
      <c r="C277" s="196"/>
      <c r="D277" s="196"/>
      <c r="E277" s="196"/>
      <c r="F277" s="196"/>
      <c r="G277" s="196"/>
      <c r="H277" s="196"/>
      <c r="I277" s="196"/>
      <c r="J277" s="197"/>
      <c r="K277" s="196"/>
      <c r="L277" s="198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</row>
    <row r="278" spans="1:26" ht="12.75" customHeight="1">
      <c r="A278" s="196"/>
      <c r="B278" s="196"/>
      <c r="C278" s="196"/>
      <c r="D278" s="196"/>
      <c r="E278" s="196"/>
      <c r="F278" s="196"/>
      <c r="G278" s="196"/>
      <c r="H278" s="196"/>
      <c r="I278" s="196"/>
      <c r="J278" s="197"/>
      <c r="K278" s="196"/>
      <c r="L278" s="198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</row>
    <row r="279" spans="1:26" ht="12.75" customHeight="1">
      <c r="A279" s="196"/>
      <c r="B279" s="196"/>
      <c r="C279" s="196"/>
      <c r="D279" s="196"/>
      <c r="E279" s="196"/>
      <c r="F279" s="196"/>
      <c r="G279" s="196"/>
      <c r="H279" s="196"/>
      <c r="I279" s="196"/>
      <c r="J279" s="197"/>
      <c r="K279" s="196"/>
      <c r="L279" s="198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</row>
    <row r="280" spans="1:26" ht="12.75" customHeight="1">
      <c r="A280" s="196"/>
      <c r="B280" s="196"/>
      <c r="C280" s="196"/>
      <c r="D280" s="196"/>
      <c r="E280" s="196"/>
      <c r="F280" s="196"/>
      <c r="G280" s="196"/>
      <c r="H280" s="196"/>
      <c r="I280" s="196"/>
      <c r="J280" s="197"/>
      <c r="K280" s="196"/>
      <c r="L280" s="198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</row>
    <row r="281" spans="1:26" ht="12.75" customHeight="1">
      <c r="A281" s="196"/>
      <c r="B281" s="196"/>
      <c r="C281" s="196"/>
      <c r="D281" s="196"/>
      <c r="E281" s="196"/>
      <c r="F281" s="196"/>
      <c r="G281" s="196"/>
      <c r="H281" s="196"/>
      <c r="I281" s="196"/>
      <c r="J281" s="197"/>
      <c r="K281" s="196"/>
      <c r="L281" s="198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</row>
    <row r="282" spans="1:26" ht="12.75" customHeight="1">
      <c r="A282" s="196"/>
      <c r="B282" s="196"/>
      <c r="C282" s="196"/>
      <c r="D282" s="196"/>
      <c r="E282" s="196"/>
      <c r="F282" s="196"/>
      <c r="G282" s="196"/>
      <c r="H282" s="196"/>
      <c r="I282" s="196"/>
      <c r="J282" s="197"/>
      <c r="K282" s="196"/>
      <c r="L282" s="198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</row>
    <row r="283" spans="1:26" ht="12.75" customHeight="1">
      <c r="A283" s="196"/>
      <c r="B283" s="196"/>
      <c r="C283" s="196"/>
      <c r="D283" s="196"/>
      <c r="E283" s="196"/>
      <c r="F283" s="196"/>
      <c r="G283" s="196"/>
      <c r="H283" s="196"/>
      <c r="I283" s="196"/>
      <c r="J283" s="197"/>
      <c r="K283" s="196"/>
      <c r="L283" s="198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</row>
    <row r="284" spans="1:26" ht="12.75" customHeight="1">
      <c r="A284" s="196"/>
      <c r="B284" s="196"/>
      <c r="C284" s="196"/>
      <c r="D284" s="196"/>
      <c r="E284" s="196"/>
      <c r="F284" s="196"/>
      <c r="G284" s="196"/>
      <c r="H284" s="196"/>
      <c r="I284" s="196"/>
      <c r="J284" s="197"/>
      <c r="K284" s="196"/>
      <c r="L284" s="198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</row>
    <row r="285" spans="1:26" ht="12.75" customHeight="1">
      <c r="A285" s="196"/>
      <c r="B285" s="196"/>
      <c r="C285" s="196"/>
      <c r="D285" s="196"/>
      <c r="E285" s="196"/>
      <c r="F285" s="196"/>
      <c r="G285" s="196"/>
      <c r="H285" s="196"/>
      <c r="I285" s="196"/>
      <c r="J285" s="197"/>
      <c r="K285" s="196"/>
      <c r="L285" s="198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</row>
    <row r="286" spans="1:26" ht="12.75" customHeight="1">
      <c r="A286" s="196"/>
      <c r="B286" s="196"/>
      <c r="C286" s="196"/>
      <c r="D286" s="196"/>
      <c r="E286" s="196"/>
      <c r="F286" s="196"/>
      <c r="G286" s="196"/>
      <c r="H286" s="196"/>
      <c r="I286" s="196"/>
      <c r="J286" s="197"/>
      <c r="K286" s="196"/>
      <c r="L286" s="198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</row>
    <row r="287" spans="1:26" ht="12.75" customHeight="1">
      <c r="A287" s="196"/>
      <c r="B287" s="196"/>
      <c r="C287" s="196"/>
      <c r="D287" s="196"/>
      <c r="E287" s="196"/>
      <c r="F287" s="196"/>
      <c r="G287" s="196"/>
      <c r="H287" s="196"/>
      <c r="I287" s="196"/>
      <c r="J287" s="197"/>
      <c r="K287" s="196"/>
      <c r="L287" s="198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</row>
    <row r="288" spans="1:26" ht="12.75" customHeight="1">
      <c r="A288" s="196"/>
      <c r="B288" s="196"/>
      <c r="C288" s="196"/>
      <c r="D288" s="196"/>
      <c r="E288" s="196"/>
      <c r="F288" s="196"/>
      <c r="G288" s="196"/>
      <c r="H288" s="196"/>
      <c r="I288" s="196"/>
      <c r="J288" s="197"/>
      <c r="K288" s="196"/>
      <c r="L288" s="198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</row>
    <row r="289" spans="1:26" ht="12.75" customHeight="1">
      <c r="A289" s="196"/>
      <c r="B289" s="196"/>
      <c r="C289" s="196"/>
      <c r="D289" s="196"/>
      <c r="E289" s="196"/>
      <c r="F289" s="196"/>
      <c r="G289" s="196"/>
      <c r="H289" s="196"/>
      <c r="I289" s="196"/>
      <c r="J289" s="197"/>
      <c r="K289" s="196"/>
      <c r="L289" s="198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</row>
    <row r="290" spans="1:26" ht="12.75" customHeight="1">
      <c r="A290" s="196"/>
      <c r="B290" s="196"/>
      <c r="C290" s="196"/>
      <c r="D290" s="196"/>
      <c r="E290" s="196"/>
      <c r="F290" s="196"/>
      <c r="G290" s="196"/>
      <c r="H290" s="196"/>
      <c r="I290" s="196"/>
      <c r="J290" s="197"/>
      <c r="K290" s="196"/>
      <c r="L290" s="198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</row>
    <row r="291" spans="1:26" ht="12.75" customHeight="1">
      <c r="A291" s="196"/>
      <c r="B291" s="196"/>
      <c r="C291" s="196"/>
      <c r="D291" s="196"/>
      <c r="E291" s="196"/>
      <c r="F291" s="196"/>
      <c r="G291" s="196"/>
      <c r="H291" s="196"/>
      <c r="I291" s="196"/>
      <c r="J291" s="197"/>
      <c r="K291" s="196"/>
      <c r="L291" s="198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</row>
    <row r="292" spans="1:26" ht="12.75" customHeight="1">
      <c r="A292" s="196"/>
      <c r="B292" s="196"/>
      <c r="C292" s="196"/>
      <c r="D292" s="196"/>
      <c r="E292" s="196"/>
      <c r="F292" s="196"/>
      <c r="G292" s="196"/>
      <c r="H292" s="196"/>
      <c r="I292" s="196"/>
      <c r="J292" s="197"/>
      <c r="K292" s="196"/>
      <c r="L292" s="198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</row>
    <row r="293" spans="1:26" ht="12.75" customHeight="1">
      <c r="A293" s="196"/>
      <c r="B293" s="196"/>
      <c r="C293" s="196"/>
      <c r="D293" s="196"/>
      <c r="E293" s="196"/>
      <c r="F293" s="196"/>
      <c r="G293" s="196"/>
      <c r="H293" s="196"/>
      <c r="I293" s="196"/>
      <c r="J293" s="197"/>
      <c r="K293" s="196"/>
      <c r="L293" s="198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</row>
    <row r="294" spans="1:26" ht="12.75" customHeight="1">
      <c r="A294" s="196"/>
      <c r="B294" s="196"/>
      <c r="C294" s="196"/>
      <c r="D294" s="196"/>
      <c r="E294" s="196"/>
      <c r="F294" s="196"/>
      <c r="G294" s="196"/>
      <c r="H294" s="196"/>
      <c r="I294" s="196"/>
      <c r="J294" s="197"/>
      <c r="K294" s="196"/>
      <c r="L294" s="198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</row>
    <row r="295" spans="1:26" ht="12.75" customHeight="1">
      <c r="A295" s="196"/>
      <c r="B295" s="196"/>
      <c r="C295" s="196"/>
      <c r="D295" s="196"/>
      <c r="E295" s="196"/>
      <c r="F295" s="196"/>
      <c r="G295" s="196"/>
      <c r="H295" s="196"/>
      <c r="I295" s="196"/>
      <c r="J295" s="197"/>
      <c r="K295" s="196"/>
      <c r="L295" s="198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</row>
    <row r="296" spans="1:26" ht="12.75" customHeight="1">
      <c r="A296" s="196"/>
      <c r="B296" s="196"/>
      <c r="C296" s="196"/>
      <c r="D296" s="196"/>
      <c r="E296" s="196"/>
      <c r="F296" s="196"/>
      <c r="G296" s="196"/>
      <c r="H296" s="196"/>
      <c r="I296" s="196"/>
      <c r="J296" s="197"/>
      <c r="K296" s="196"/>
      <c r="L296" s="198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</row>
    <row r="297" spans="1:26" ht="12.75" customHeight="1">
      <c r="A297" s="196"/>
      <c r="B297" s="196"/>
      <c r="C297" s="196"/>
      <c r="D297" s="196"/>
      <c r="E297" s="196"/>
      <c r="F297" s="196"/>
      <c r="G297" s="196"/>
      <c r="H297" s="196"/>
      <c r="I297" s="196"/>
      <c r="J297" s="197"/>
      <c r="K297" s="196"/>
      <c r="L297" s="198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</row>
    <row r="298" spans="1:26" ht="12.75" customHeight="1">
      <c r="A298" s="196"/>
      <c r="B298" s="196"/>
      <c r="C298" s="196"/>
      <c r="D298" s="196"/>
      <c r="E298" s="196"/>
      <c r="F298" s="196"/>
      <c r="G298" s="196"/>
      <c r="H298" s="196"/>
      <c r="I298" s="196"/>
      <c r="J298" s="197"/>
      <c r="K298" s="196"/>
      <c r="L298" s="198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</row>
    <row r="299" spans="1:26" ht="12.75" customHeight="1">
      <c r="A299" s="196"/>
      <c r="B299" s="196"/>
      <c r="C299" s="196"/>
      <c r="D299" s="196"/>
      <c r="E299" s="196"/>
      <c r="F299" s="196"/>
      <c r="G299" s="196"/>
      <c r="H299" s="196"/>
      <c r="I299" s="196"/>
      <c r="J299" s="197"/>
      <c r="K299" s="196"/>
      <c r="L299" s="198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</row>
    <row r="300" spans="1:26" ht="12.75" customHeight="1">
      <c r="A300" s="196"/>
      <c r="B300" s="196"/>
      <c r="C300" s="196"/>
      <c r="D300" s="196"/>
      <c r="E300" s="196"/>
      <c r="F300" s="196"/>
      <c r="G300" s="196"/>
      <c r="H300" s="196"/>
      <c r="I300" s="196"/>
      <c r="J300" s="197"/>
      <c r="K300" s="196"/>
      <c r="L300" s="198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</row>
    <row r="301" spans="1:26" ht="12.75" customHeight="1">
      <c r="A301" s="196"/>
      <c r="B301" s="196"/>
      <c r="C301" s="196"/>
      <c r="D301" s="196"/>
      <c r="E301" s="196"/>
      <c r="F301" s="196"/>
      <c r="G301" s="196"/>
      <c r="H301" s="196"/>
      <c r="I301" s="196"/>
      <c r="J301" s="197"/>
      <c r="K301" s="196"/>
      <c r="L301" s="198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</row>
    <row r="302" spans="1:26" ht="12.75" customHeight="1">
      <c r="A302" s="196"/>
      <c r="B302" s="196"/>
      <c r="C302" s="196"/>
      <c r="D302" s="196"/>
      <c r="E302" s="196"/>
      <c r="F302" s="196"/>
      <c r="G302" s="196"/>
      <c r="H302" s="196"/>
      <c r="I302" s="196"/>
      <c r="J302" s="197"/>
      <c r="K302" s="196"/>
      <c r="L302" s="198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</row>
    <row r="303" spans="1:26" ht="12.75" customHeight="1">
      <c r="A303" s="196"/>
      <c r="B303" s="196"/>
      <c r="C303" s="196"/>
      <c r="D303" s="196"/>
      <c r="E303" s="196"/>
      <c r="F303" s="196"/>
      <c r="G303" s="196"/>
      <c r="H303" s="196"/>
      <c r="I303" s="196"/>
      <c r="J303" s="197"/>
      <c r="K303" s="196"/>
      <c r="L303" s="198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</row>
    <row r="304" spans="1:26" ht="12.75" customHeight="1">
      <c r="A304" s="196"/>
      <c r="B304" s="196"/>
      <c r="C304" s="196"/>
      <c r="D304" s="196"/>
      <c r="E304" s="196"/>
      <c r="F304" s="196"/>
      <c r="G304" s="196"/>
      <c r="H304" s="196"/>
      <c r="I304" s="196"/>
      <c r="J304" s="197"/>
      <c r="K304" s="196"/>
      <c r="L304" s="198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</row>
    <row r="305" spans="1:26" ht="12.75" customHeight="1">
      <c r="A305" s="196"/>
      <c r="B305" s="196"/>
      <c r="C305" s="196"/>
      <c r="D305" s="196"/>
      <c r="E305" s="196"/>
      <c r="F305" s="196"/>
      <c r="G305" s="196"/>
      <c r="H305" s="196"/>
      <c r="I305" s="196"/>
      <c r="J305" s="197"/>
      <c r="K305" s="196"/>
      <c r="L305" s="198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</row>
    <row r="306" spans="1:26" ht="12.75" customHeight="1">
      <c r="A306" s="196"/>
      <c r="B306" s="196"/>
      <c r="C306" s="196"/>
      <c r="D306" s="196"/>
      <c r="E306" s="196"/>
      <c r="F306" s="196"/>
      <c r="G306" s="196"/>
      <c r="H306" s="196"/>
      <c r="I306" s="196"/>
      <c r="J306" s="197"/>
      <c r="K306" s="196"/>
      <c r="L306" s="198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</row>
    <row r="307" spans="1:26" ht="12.75" customHeight="1">
      <c r="A307" s="196"/>
      <c r="B307" s="196"/>
      <c r="C307" s="196"/>
      <c r="D307" s="196"/>
      <c r="E307" s="196"/>
      <c r="F307" s="196"/>
      <c r="G307" s="196"/>
      <c r="H307" s="196"/>
      <c r="I307" s="196"/>
      <c r="J307" s="197"/>
      <c r="K307" s="196"/>
      <c r="L307" s="198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</row>
    <row r="308" spans="1:26" ht="12.75" customHeight="1">
      <c r="A308" s="196"/>
      <c r="B308" s="196"/>
      <c r="C308" s="196"/>
      <c r="D308" s="196"/>
      <c r="E308" s="196"/>
      <c r="F308" s="196"/>
      <c r="G308" s="196"/>
      <c r="H308" s="196"/>
      <c r="I308" s="196"/>
      <c r="J308" s="197"/>
      <c r="K308" s="196"/>
      <c r="L308" s="198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</row>
    <row r="309" spans="1:26" ht="12.75" customHeight="1">
      <c r="A309" s="196"/>
      <c r="B309" s="196"/>
      <c r="C309" s="196"/>
      <c r="D309" s="196"/>
      <c r="E309" s="196"/>
      <c r="F309" s="196"/>
      <c r="G309" s="196"/>
      <c r="H309" s="196"/>
      <c r="I309" s="196"/>
      <c r="J309" s="197"/>
      <c r="K309" s="196"/>
      <c r="L309" s="198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</row>
    <row r="310" spans="1:26" ht="12.75" customHeight="1">
      <c r="A310" s="196"/>
      <c r="B310" s="196"/>
      <c r="C310" s="196"/>
      <c r="D310" s="196"/>
      <c r="E310" s="196"/>
      <c r="F310" s="196"/>
      <c r="G310" s="196"/>
      <c r="H310" s="196"/>
      <c r="I310" s="196"/>
      <c r="J310" s="197"/>
      <c r="K310" s="196"/>
      <c r="L310" s="198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</row>
    <row r="311" spans="1:26" ht="12.75" customHeight="1">
      <c r="A311" s="196"/>
      <c r="B311" s="196"/>
      <c r="C311" s="196"/>
      <c r="D311" s="196"/>
      <c r="E311" s="196"/>
      <c r="F311" s="196"/>
      <c r="G311" s="196"/>
      <c r="H311" s="196"/>
      <c r="I311" s="196"/>
      <c r="J311" s="197"/>
      <c r="K311" s="196"/>
      <c r="L311" s="198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</row>
    <row r="312" spans="1:26" ht="12.75" customHeight="1">
      <c r="A312" s="196"/>
      <c r="B312" s="196"/>
      <c r="C312" s="196"/>
      <c r="D312" s="196"/>
      <c r="E312" s="196"/>
      <c r="F312" s="196"/>
      <c r="G312" s="196"/>
      <c r="H312" s="196"/>
      <c r="I312" s="196"/>
      <c r="J312" s="197"/>
      <c r="K312" s="196"/>
      <c r="L312" s="198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</row>
    <row r="313" spans="1:26" ht="12.75" customHeight="1">
      <c r="A313" s="196"/>
      <c r="B313" s="196"/>
      <c r="C313" s="196"/>
      <c r="D313" s="196"/>
      <c r="E313" s="196"/>
      <c r="F313" s="196"/>
      <c r="G313" s="196"/>
      <c r="H313" s="196"/>
      <c r="I313" s="196"/>
      <c r="J313" s="197"/>
      <c r="K313" s="196"/>
      <c r="L313" s="198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</row>
    <row r="314" spans="1:26" ht="12.75" customHeight="1">
      <c r="A314" s="196"/>
      <c r="B314" s="196"/>
      <c r="C314" s="196"/>
      <c r="D314" s="196"/>
      <c r="E314" s="196"/>
      <c r="F314" s="196"/>
      <c r="G314" s="196"/>
      <c r="H314" s="196"/>
      <c r="I314" s="196"/>
      <c r="J314" s="197"/>
      <c r="K314" s="196"/>
      <c r="L314" s="198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</row>
    <row r="315" spans="1:26" ht="12.75" customHeight="1">
      <c r="A315" s="196"/>
      <c r="B315" s="196"/>
      <c r="C315" s="196"/>
      <c r="D315" s="196"/>
      <c r="E315" s="196"/>
      <c r="F315" s="196"/>
      <c r="G315" s="196"/>
      <c r="H315" s="196"/>
      <c r="I315" s="196"/>
      <c r="J315" s="197"/>
      <c r="K315" s="196"/>
      <c r="L315" s="198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</row>
    <row r="316" spans="1:26" ht="12.75" customHeight="1">
      <c r="A316" s="196"/>
      <c r="B316" s="196"/>
      <c r="C316" s="196"/>
      <c r="D316" s="196"/>
      <c r="E316" s="196"/>
      <c r="F316" s="196"/>
      <c r="G316" s="196"/>
      <c r="H316" s="196"/>
      <c r="I316" s="196"/>
      <c r="J316" s="197"/>
      <c r="K316" s="196"/>
      <c r="L316" s="198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</row>
    <row r="317" spans="1:26" ht="12.75" customHeight="1">
      <c r="A317" s="196"/>
      <c r="B317" s="196"/>
      <c r="C317" s="196"/>
      <c r="D317" s="196"/>
      <c r="E317" s="196"/>
      <c r="F317" s="196"/>
      <c r="G317" s="196"/>
      <c r="H317" s="196"/>
      <c r="I317" s="196"/>
      <c r="J317" s="197"/>
      <c r="K317" s="196"/>
      <c r="L317" s="198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</row>
    <row r="318" spans="1:26" ht="12.75" customHeight="1">
      <c r="A318" s="196"/>
      <c r="B318" s="196"/>
      <c r="C318" s="196"/>
      <c r="D318" s="196"/>
      <c r="E318" s="196"/>
      <c r="F318" s="196"/>
      <c r="G318" s="196"/>
      <c r="H318" s="196"/>
      <c r="I318" s="196"/>
      <c r="J318" s="197"/>
      <c r="K318" s="196"/>
      <c r="L318" s="198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</row>
    <row r="319" spans="1:26" ht="12.75" customHeight="1">
      <c r="A319" s="196"/>
      <c r="B319" s="196"/>
      <c r="C319" s="196"/>
      <c r="D319" s="196"/>
      <c r="E319" s="196"/>
      <c r="F319" s="196"/>
      <c r="G319" s="196"/>
      <c r="H319" s="196"/>
      <c r="I319" s="196"/>
      <c r="J319" s="197"/>
      <c r="K319" s="196"/>
      <c r="L319" s="198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</row>
    <row r="320" spans="1:26" ht="12.75" customHeight="1">
      <c r="A320" s="196"/>
      <c r="B320" s="196"/>
      <c r="C320" s="196"/>
      <c r="D320" s="196"/>
      <c r="E320" s="196"/>
      <c r="F320" s="196"/>
      <c r="G320" s="196"/>
      <c r="H320" s="196"/>
      <c r="I320" s="196"/>
      <c r="J320" s="197"/>
      <c r="K320" s="196"/>
      <c r="L320" s="198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</row>
    <row r="321" spans="1:26" ht="12.75" customHeight="1">
      <c r="A321" s="196"/>
      <c r="B321" s="196"/>
      <c r="C321" s="196"/>
      <c r="D321" s="196"/>
      <c r="E321" s="196"/>
      <c r="F321" s="196"/>
      <c r="G321" s="196"/>
      <c r="H321" s="196"/>
      <c r="I321" s="196"/>
      <c r="J321" s="197"/>
      <c r="K321" s="196"/>
      <c r="L321" s="198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</row>
    <row r="322" spans="1:26" ht="12.75" customHeight="1">
      <c r="A322" s="196"/>
      <c r="B322" s="196"/>
      <c r="C322" s="196"/>
      <c r="D322" s="196"/>
      <c r="E322" s="196"/>
      <c r="F322" s="196"/>
      <c r="G322" s="196"/>
      <c r="H322" s="196"/>
      <c r="I322" s="196"/>
      <c r="J322" s="197"/>
      <c r="K322" s="196"/>
      <c r="L322" s="198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</row>
    <row r="323" spans="1:26" ht="12.75" customHeight="1">
      <c r="A323" s="196"/>
      <c r="B323" s="196"/>
      <c r="C323" s="196"/>
      <c r="D323" s="196"/>
      <c r="E323" s="196"/>
      <c r="F323" s="196"/>
      <c r="G323" s="196"/>
      <c r="H323" s="196"/>
      <c r="I323" s="196"/>
      <c r="J323" s="197"/>
      <c r="K323" s="196"/>
      <c r="L323" s="198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</row>
    <row r="324" spans="1:26" ht="12.75" customHeight="1">
      <c r="A324" s="196"/>
      <c r="B324" s="196"/>
      <c r="C324" s="196"/>
      <c r="D324" s="196"/>
      <c r="E324" s="196"/>
      <c r="F324" s="196"/>
      <c r="G324" s="196"/>
      <c r="H324" s="196"/>
      <c r="I324" s="196"/>
      <c r="J324" s="197"/>
      <c r="K324" s="196"/>
      <c r="L324" s="198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</row>
    <row r="325" spans="1:26" ht="12.75" customHeight="1">
      <c r="A325" s="196"/>
      <c r="B325" s="196"/>
      <c r="C325" s="196"/>
      <c r="D325" s="196"/>
      <c r="E325" s="196"/>
      <c r="F325" s="196"/>
      <c r="G325" s="196"/>
      <c r="H325" s="196"/>
      <c r="I325" s="196"/>
      <c r="J325" s="197"/>
      <c r="K325" s="196"/>
      <c r="L325" s="198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</row>
    <row r="326" spans="1:26" ht="12.75" customHeight="1">
      <c r="A326" s="196"/>
      <c r="B326" s="196"/>
      <c r="C326" s="196"/>
      <c r="D326" s="196"/>
      <c r="E326" s="196"/>
      <c r="F326" s="196"/>
      <c r="G326" s="196"/>
      <c r="H326" s="196"/>
      <c r="I326" s="196"/>
      <c r="J326" s="197"/>
      <c r="K326" s="196"/>
      <c r="L326" s="198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</row>
    <row r="327" spans="1:26" ht="12.75" customHeight="1">
      <c r="A327" s="196"/>
      <c r="B327" s="196"/>
      <c r="C327" s="196"/>
      <c r="D327" s="196"/>
      <c r="E327" s="196"/>
      <c r="F327" s="196"/>
      <c r="G327" s="196"/>
      <c r="H327" s="196"/>
      <c r="I327" s="196"/>
      <c r="J327" s="197"/>
      <c r="K327" s="196"/>
      <c r="L327" s="198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</row>
    <row r="328" spans="1:26" ht="12.75" customHeight="1">
      <c r="A328" s="196"/>
      <c r="B328" s="196"/>
      <c r="C328" s="196"/>
      <c r="D328" s="196"/>
      <c r="E328" s="196"/>
      <c r="F328" s="196"/>
      <c r="G328" s="196"/>
      <c r="H328" s="196"/>
      <c r="I328" s="196"/>
      <c r="J328" s="197"/>
      <c r="K328" s="196"/>
      <c r="L328" s="198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</row>
    <row r="329" spans="1:26" ht="12.75" customHeight="1">
      <c r="A329" s="196"/>
      <c r="B329" s="196"/>
      <c r="C329" s="196"/>
      <c r="D329" s="196"/>
      <c r="E329" s="196"/>
      <c r="F329" s="196"/>
      <c r="G329" s="196"/>
      <c r="H329" s="196"/>
      <c r="I329" s="196"/>
      <c r="J329" s="197"/>
      <c r="K329" s="196"/>
      <c r="L329" s="198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</row>
    <row r="330" spans="1:26" ht="12.75" customHeight="1">
      <c r="A330" s="196"/>
      <c r="B330" s="196"/>
      <c r="C330" s="196"/>
      <c r="D330" s="196"/>
      <c r="E330" s="196"/>
      <c r="F330" s="196"/>
      <c r="G330" s="196"/>
      <c r="H330" s="196"/>
      <c r="I330" s="196"/>
      <c r="J330" s="197"/>
      <c r="K330" s="196"/>
      <c r="L330" s="198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</row>
    <row r="331" spans="1:26" ht="12.75" customHeight="1">
      <c r="A331" s="196"/>
      <c r="B331" s="196"/>
      <c r="C331" s="196"/>
      <c r="D331" s="196"/>
      <c r="E331" s="196"/>
      <c r="F331" s="196"/>
      <c r="G331" s="196"/>
      <c r="H331" s="196"/>
      <c r="I331" s="196"/>
      <c r="J331" s="197"/>
      <c r="K331" s="196"/>
      <c r="L331" s="198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</row>
    <row r="332" spans="1:26" ht="12.75" customHeight="1">
      <c r="A332" s="196"/>
      <c r="B332" s="196"/>
      <c r="C332" s="196"/>
      <c r="D332" s="196"/>
      <c r="E332" s="196"/>
      <c r="F332" s="196"/>
      <c r="G332" s="196"/>
      <c r="H332" s="196"/>
      <c r="I332" s="196"/>
      <c r="J332" s="197"/>
      <c r="K332" s="196"/>
      <c r="L332" s="198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</row>
    <row r="333" spans="1:26" ht="12.75" customHeight="1">
      <c r="A333" s="196"/>
      <c r="B333" s="196"/>
      <c r="C333" s="196"/>
      <c r="D333" s="196"/>
      <c r="E333" s="196"/>
      <c r="F333" s="196"/>
      <c r="G333" s="196"/>
      <c r="H333" s="196"/>
      <c r="I333" s="196"/>
      <c r="J333" s="197"/>
      <c r="K333" s="196"/>
      <c r="L333" s="198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</row>
    <row r="334" spans="1:26" ht="12.75" customHeight="1">
      <c r="A334" s="196"/>
      <c r="B334" s="196"/>
      <c r="C334" s="196"/>
      <c r="D334" s="196"/>
      <c r="E334" s="196"/>
      <c r="F334" s="196"/>
      <c r="G334" s="196"/>
      <c r="H334" s="196"/>
      <c r="I334" s="196"/>
      <c r="J334" s="197"/>
      <c r="K334" s="196"/>
      <c r="L334" s="198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</row>
    <row r="335" spans="1:26" ht="12.75" customHeight="1">
      <c r="A335" s="196"/>
      <c r="B335" s="196"/>
      <c r="C335" s="196"/>
      <c r="D335" s="196"/>
      <c r="E335" s="196"/>
      <c r="F335" s="196"/>
      <c r="G335" s="196"/>
      <c r="H335" s="196"/>
      <c r="I335" s="196"/>
      <c r="J335" s="197"/>
      <c r="K335" s="196"/>
      <c r="L335" s="198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</row>
    <row r="336" spans="1:26" ht="12.75" customHeight="1">
      <c r="A336" s="196"/>
      <c r="B336" s="196"/>
      <c r="C336" s="196"/>
      <c r="D336" s="196"/>
      <c r="E336" s="196"/>
      <c r="F336" s="196"/>
      <c r="G336" s="196"/>
      <c r="H336" s="196"/>
      <c r="I336" s="196"/>
      <c r="J336" s="197"/>
      <c r="K336" s="196"/>
      <c r="L336" s="198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</row>
    <row r="337" spans="1:26" ht="12.75" customHeight="1">
      <c r="A337" s="196"/>
      <c r="B337" s="196"/>
      <c r="C337" s="196"/>
      <c r="D337" s="196"/>
      <c r="E337" s="196"/>
      <c r="F337" s="196"/>
      <c r="G337" s="196"/>
      <c r="H337" s="196"/>
      <c r="I337" s="196"/>
      <c r="J337" s="197"/>
      <c r="K337" s="196"/>
      <c r="L337" s="198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</row>
    <row r="338" spans="1:26" ht="12.75" customHeight="1">
      <c r="A338" s="196"/>
      <c r="B338" s="196"/>
      <c r="C338" s="196"/>
      <c r="D338" s="196"/>
      <c r="E338" s="196"/>
      <c r="F338" s="196"/>
      <c r="G338" s="196"/>
      <c r="H338" s="196"/>
      <c r="I338" s="196"/>
      <c r="J338" s="197"/>
      <c r="K338" s="196"/>
      <c r="L338" s="198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</row>
    <row r="339" spans="1:26" ht="12.75" customHeight="1">
      <c r="A339" s="196"/>
      <c r="B339" s="196"/>
      <c r="C339" s="196"/>
      <c r="D339" s="196"/>
      <c r="E339" s="196"/>
      <c r="F339" s="196"/>
      <c r="G339" s="196"/>
      <c r="H339" s="196"/>
      <c r="I339" s="196"/>
      <c r="J339" s="197"/>
      <c r="K339" s="196"/>
      <c r="L339" s="198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</row>
    <row r="340" spans="1:26" ht="12.75" customHeight="1">
      <c r="A340" s="196"/>
      <c r="B340" s="196"/>
      <c r="C340" s="196"/>
      <c r="D340" s="196"/>
      <c r="E340" s="196"/>
      <c r="F340" s="196"/>
      <c r="G340" s="196"/>
      <c r="H340" s="196"/>
      <c r="I340" s="196"/>
      <c r="J340" s="197"/>
      <c r="K340" s="196"/>
      <c r="L340" s="198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</row>
    <row r="341" spans="1:26" ht="12.75" customHeight="1">
      <c r="A341" s="196"/>
      <c r="B341" s="196"/>
      <c r="C341" s="196"/>
      <c r="D341" s="196"/>
      <c r="E341" s="196"/>
      <c r="F341" s="196"/>
      <c r="G341" s="196"/>
      <c r="H341" s="196"/>
      <c r="I341" s="196"/>
      <c r="J341" s="197"/>
      <c r="K341" s="196"/>
      <c r="L341" s="198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</row>
    <row r="342" spans="1:26" ht="12.75" customHeight="1">
      <c r="A342" s="196"/>
      <c r="B342" s="196"/>
      <c r="C342" s="196"/>
      <c r="D342" s="196"/>
      <c r="E342" s="196"/>
      <c r="F342" s="196"/>
      <c r="G342" s="196"/>
      <c r="H342" s="196"/>
      <c r="I342" s="196"/>
      <c r="J342" s="197"/>
      <c r="K342" s="196"/>
      <c r="L342" s="198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</row>
    <row r="343" spans="1:26" ht="12.75" customHeight="1">
      <c r="A343" s="196"/>
      <c r="B343" s="196"/>
      <c r="C343" s="196"/>
      <c r="D343" s="196"/>
      <c r="E343" s="196"/>
      <c r="F343" s="196"/>
      <c r="G343" s="196"/>
      <c r="H343" s="196"/>
      <c r="I343" s="196"/>
      <c r="J343" s="197"/>
      <c r="K343" s="196"/>
      <c r="L343" s="198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</row>
    <row r="344" spans="1:26" ht="12.75" customHeight="1">
      <c r="A344" s="196"/>
      <c r="B344" s="196"/>
      <c r="C344" s="196"/>
      <c r="D344" s="196"/>
      <c r="E344" s="196"/>
      <c r="F344" s="196"/>
      <c r="G344" s="196"/>
      <c r="H344" s="196"/>
      <c r="I344" s="196"/>
      <c r="J344" s="197"/>
      <c r="K344" s="196"/>
      <c r="L344" s="198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</row>
    <row r="345" spans="1:26" ht="12.75" customHeight="1">
      <c r="A345" s="196"/>
      <c r="B345" s="196"/>
      <c r="C345" s="196"/>
      <c r="D345" s="196"/>
      <c r="E345" s="196"/>
      <c r="F345" s="196"/>
      <c r="G345" s="196"/>
      <c r="H345" s="196"/>
      <c r="I345" s="196"/>
      <c r="J345" s="197"/>
      <c r="K345" s="196"/>
      <c r="L345" s="198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</row>
    <row r="346" spans="1:26" ht="12.75" customHeight="1">
      <c r="A346" s="196"/>
      <c r="B346" s="196"/>
      <c r="C346" s="196"/>
      <c r="D346" s="196"/>
      <c r="E346" s="196"/>
      <c r="F346" s="196"/>
      <c r="G346" s="196"/>
      <c r="H346" s="196"/>
      <c r="I346" s="196"/>
      <c r="J346" s="197"/>
      <c r="K346" s="196"/>
      <c r="L346" s="198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</row>
    <row r="347" spans="1:26" ht="12.75" customHeight="1">
      <c r="A347" s="196"/>
      <c r="B347" s="196"/>
      <c r="C347" s="196"/>
      <c r="D347" s="196"/>
      <c r="E347" s="196"/>
      <c r="F347" s="196"/>
      <c r="G347" s="196"/>
      <c r="H347" s="196"/>
      <c r="I347" s="196"/>
      <c r="J347" s="197"/>
      <c r="K347" s="196"/>
      <c r="L347" s="198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</row>
    <row r="348" spans="1:26" ht="12.75" customHeight="1">
      <c r="A348" s="196"/>
      <c r="B348" s="196"/>
      <c r="C348" s="196"/>
      <c r="D348" s="196"/>
      <c r="E348" s="196"/>
      <c r="F348" s="196"/>
      <c r="G348" s="196"/>
      <c r="H348" s="196"/>
      <c r="I348" s="196"/>
      <c r="J348" s="197"/>
      <c r="K348" s="196"/>
      <c r="L348" s="198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</row>
    <row r="349" spans="1:26" ht="12.75" customHeight="1">
      <c r="A349" s="196"/>
      <c r="B349" s="196"/>
      <c r="C349" s="196"/>
      <c r="D349" s="196"/>
      <c r="E349" s="196"/>
      <c r="F349" s="196"/>
      <c r="G349" s="196"/>
      <c r="H349" s="196"/>
      <c r="I349" s="196"/>
      <c r="J349" s="197"/>
      <c r="K349" s="196"/>
      <c r="L349" s="198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</row>
    <row r="350" spans="1:26" ht="12.75" customHeight="1">
      <c r="A350" s="196"/>
      <c r="B350" s="196"/>
      <c r="C350" s="196"/>
      <c r="D350" s="196"/>
      <c r="E350" s="196"/>
      <c r="F350" s="196"/>
      <c r="G350" s="196"/>
      <c r="H350" s="196"/>
      <c r="I350" s="196"/>
      <c r="J350" s="197"/>
      <c r="K350" s="196"/>
      <c r="L350" s="198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</row>
    <row r="351" spans="1:26" ht="12.75" customHeight="1">
      <c r="A351" s="196"/>
      <c r="B351" s="196"/>
      <c r="C351" s="196"/>
      <c r="D351" s="196"/>
      <c r="E351" s="196"/>
      <c r="F351" s="196"/>
      <c r="G351" s="196"/>
      <c r="H351" s="196"/>
      <c r="I351" s="196"/>
      <c r="J351" s="197"/>
      <c r="K351" s="196"/>
      <c r="L351" s="198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</row>
    <row r="352" spans="1:26" ht="12.75" customHeight="1">
      <c r="A352" s="196"/>
      <c r="B352" s="196"/>
      <c r="C352" s="196"/>
      <c r="D352" s="196"/>
      <c r="E352" s="196"/>
      <c r="F352" s="196"/>
      <c r="G352" s="196"/>
      <c r="H352" s="196"/>
      <c r="I352" s="196"/>
      <c r="J352" s="197"/>
      <c r="K352" s="196"/>
      <c r="L352" s="198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</row>
    <row r="353" spans="1:26" ht="12.75" customHeight="1">
      <c r="A353" s="196"/>
      <c r="B353" s="196"/>
      <c r="C353" s="196"/>
      <c r="D353" s="196"/>
      <c r="E353" s="196"/>
      <c r="F353" s="196"/>
      <c r="G353" s="196"/>
      <c r="H353" s="196"/>
      <c r="I353" s="196"/>
      <c r="J353" s="197"/>
      <c r="K353" s="196"/>
      <c r="L353" s="198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</row>
    <row r="354" spans="1:26" ht="12.75" customHeight="1">
      <c r="A354" s="196"/>
      <c r="B354" s="196"/>
      <c r="C354" s="196"/>
      <c r="D354" s="196"/>
      <c r="E354" s="196"/>
      <c r="F354" s="196"/>
      <c r="G354" s="196"/>
      <c r="H354" s="196"/>
      <c r="I354" s="196"/>
      <c r="J354" s="197"/>
      <c r="K354" s="196"/>
      <c r="L354" s="198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</row>
    <row r="355" spans="1:26" ht="12.75" customHeight="1">
      <c r="A355" s="196"/>
      <c r="B355" s="196"/>
      <c r="C355" s="196"/>
      <c r="D355" s="196"/>
      <c r="E355" s="196"/>
      <c r="F355" s="196"/>
      <c r="G355" s="196"/>
      <c r="H355" s="196"/>
      <c r="I355" s="196"/>
      <c r="J355" s="197"/>
      <c r="K355" s="196"/>
      <c r="L355" s="198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</row>
    <row r="356" spans="1:26" ht="12.75" customHeight="1">
      <c r="A356" s="196"/>
      <c r="B356" s="196"/>
      <c r="C356" s="196"/>
      <c r="D356" s="196"/>
      <c r="E356" s="196"/>
      <c r="F356" s="196"/>
      <c r="G356" s="196"/>
      <c r="H356" s="196"/>
      <c r="I356" s="196"/>
      <c r="J356" s="197"/>
      <c r="K356" s="196"/>
      <c r="L356" s="198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</row>
    <row r="357" spans="1:26" ht="12.75" customHeight="1">
      <c r="A357" s="196"/>
      <c r="B357" s="196"/>
      <c r="C357" s="196"/>
      <c r="D357" s="196"/>
      <c r="E357" s="196"/>
      <c r="F357" s="196"/>
      <c r="G357" s="196"/>
      <c r="H357" s="196"/>
      <c r="I357" s="196"/>
      <c r="J357" s="197"/>
      <c r="K357" s="196"/>
      <c r="L357" s="198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</row>
    <row r="358" spans="1:26" ht="12.75" customHeight="1">
      <c r="A358" s="196"/>
      <c r="B358" s="196"/>
      <c r="C358" s="196"/>
      <c r="D358" s="196"/>
      <c r="E358" s="196"/>
      <c r="F358" s="196"/>
      <c r="G358" s="196"/>
      <c r="H358" s="196"/>
      <c r="I358" s="196"/>
      <c r="J358" s="197"/>
      <c r="K358" s="196"/>
      <c r="L358" s="198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</row>
    <row r="359" spans="1:26" ht="12.75" customHeight="1">
      <c r="A359" s="196"/>
      <c r="B359" s="196"/>
      <c r="C359" s="196"/>
      <c r="D359" s="196"/>
      <c r="E359" s="196"/>
      <c r="F359" s="196"/>
      <c r="G359" s="196"/>
      <c r="H359" s="196"/>
      <c r="I359" s="196"/>
      <c r="J359" s="197"/>
      <c r="K359" s="196"/>
      <c r="L359" s="198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</row>
    <row r="360" spans="1:26" ht="12.75" customHeight="1">
      <c r="A360" s="196"/>
      <c r="B360" s="196"/>
      <c r="C360" s="196"/>
      <c r="D360" s="196"/>
      <c r="E360" s="196"/>
      <c r="F360" s="196"/>
      <c r="G360" s="196"/>
      <c r="H360" s="196"/>
      <c r="I360" s="196"/>
      <c r="J360" s="197"/>
      <c r="K360" s="196"/>
      <c r="L360" s="198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</row>
    <row r="361" spans="1:26" ht="12.75" customHeight="1">
      <c r="A361" s="196"/>
      <c r="B361" s="196"/>
      <c r="C361" s="196"/>
      <c r="D361" s="196"/>
      <c r="E361" s="196"/>
      <c r="F361" s="196"/>
      <c r="G361" s="196"/>
      <c r="H361" s="196"/>
      <c r="I361" s="196"/>
      <c r="J361" s="197"/>
      <c r="K361" s="196"/>
      <c r="L361" s="198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</row>
    <row r="362" spans="1:26" ht="12.75" customHeight="1">
      <c r="A362" s="196"/>
      <c r="B362" s="196"/>
      <c r="C362" s="196"/>
      <c r="D362" s="196"/>
      <c r="E362" s="196"/>
      <c r="F362" s="196"/>
      <c r="G362" s="196"/>
      <c r="H362" s="196"/>
      <c r="I362" s="196"/>
      <c r="J362" s="197"/>
      <c r="K362" s="196"/>
      <c r="L362" s="198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</row>
    <row r="363" spans="1:26" ht="12.75" customHeight="1">
      <c r="A363" s="196"/>
      <c r="B363" s="196"/>
      <c r="C363" s="196"/>
      <c r="D363" s="196"/>
      <c r="E363" s="196"/>
      <c r="F363" s="196"/>
      <c r="G363" s="196"/>
      <c r="H363" s="196"/>
      <c r="I363" s="196"/>
      <c r="J363" s="197"/>
      <c r="K363" s="196"/>
      <c r="L363" s="198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</row>
    <row r="364" spans="1:26" ht="12.75" customHeight="1">
      <c r="A364" s="196"/>
      <c r="B364" s="196"/>
      <c r="C364" s="196"/>
      <c r="D364" s="196"/>
      <c r="E364" s="196"/>
      <c r="F364" s="196"/>
      <c r="G364" s="196"/>
      <c r="H364" s="196"/>
      <c r="I364" s="196"/>
      <c r="J364" s="197"/>
      <c r="K364" s="196"/>
      <c r="L364" s="198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</row>
    <row r="365" spans="1:26" ht="12.75" customHeight="1">
      <c r="A365" s="196"/>
      <c r="B365" s="196"/>
      <c r="C365" s="196"/>
      <c r="D365" s="196"/>
      <c r="E365" s="196"/>
      <c r="F365" s="196"/>
      <c r="G365" s="196"/>
      <c r="H365" s="196"/>
      <c r="I365" s="196"/>
      <c r="J365" s="197"/>
      <c r="K365" s="196"/>
      <c r="L365" s="198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</row>
    <row r="366" spans="1:26" ht="12.75" customHeight="1">
      <c r="A366" s="196"/>
      <c r="B366" s="196"/>
      <c r="C366" s="196"/>
      <c r="D366" s="196"/>
      <c r="E366" s="196"/>
      <c r="F366" s="196"/>
      <c r="G366" s="196"/>
      <c r="H366" s="196"/>
      <c r="I366" s="196"/>
      <c r="J366" s="197"/>
      <c r="K366" s="196"/>
      <c r="L366" s="198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</row>
    <row r="367" spans="1:26" ht="12.75" customHeight="1">
      <c r="A367" s="196"/>
      <c r="B367" s="196"/>
      <c r="C367" s="196"/>
      <c r="D367" s="196"/>
      <c r="E367" s="196"/>
      <c r="F367" s="196"/>
      <c r="G367" s="196"/>
      <c r="H367" s="196"/>
      <c r="I367" s="196"/>
      <c r="J367" s="197"/>
      <c r="K367" s="196"/>
      <c r="L367" s="198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</row>
    <row r="368" spans="1:26" ht="12.75" customHeight="1">
      <c r="A368" s="196"/>
      <c r="B368" s="196"/>
      <c r="C368" s="196"/>
      <c r="D368" s="196"/>
      <c r="E368" s="196"/>
      <c r="F368" s="196"/>
      <c r="G368" s="196"/>
      <c r="H368" s="196"/>
      <c r="I368" s="196"/>
      <c r="J368" s="197"/>
      <c r="K368" s="196"/>
      <c r="L368" s="198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</row>
    <row r="369" spans="1:26" ht="12.75" customHeight="1">
      <c r="A369" s="196"/>
      <c r="B369" s="196"/>
      <c r="C369" s="196"/>
      <c r="D369" s="196"/>
      <c r="E369" s="196"/>
      <c r="F369" s="196"/>
      <c r="G369" s="196"/>
      <c r="H369" s="196"/>
      <c r="I369" s="196"/>
      <c r="J369" s="197"/>
      <c r="K369" s="196"/>
      <c r="L369" s="198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</row>
    <row r="370" spans="1:26" ht="12.75" customHeight="1">
      <c r="A370" s="196"/>
      <c r="B370" s="196"/>
      <c r="C370" s="196"/>
      <c r="D370" s="196"/>
      <c r="E370" s="196"/>
      <c r="F370" s="196"/>
      <c r="G370" s="196"/>
      <c r="H370" s="196"/>
      <c r="I370" s="196"/>
      <c r="J370" s="197"/>
      <c r="K370" s="196"/>
      <c r="L370" s="198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</row>
    <row r="371" spans="1:26" ht="12.75" customHeight="1">
      <c r="A371" s="196"/>
      <c r="B371" s="196"/>
      <c r="C371" s="196"/>
      <c r="D371" s="196"/>
      <c r="E371" s="196"/>
      <c r="F371" s="196"/>
      <c r="G371" s="196"/>
      <c r="H371" s="196"/>
      <c r="I371" s="196"/>
      <c r="J371" s="197"/>
      <c r="K371" s="196"/>
      <c r="L371" s="198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</row>
    <row r="372" spans="1:26" ht="12.75" customHeight="1">
      <c r="A372" s="196"/>
      <c r="B372" s="196"/>
      <c r="C372" s="196"/>
      <c r="D372" s="196"/>
      <c r="E372" s="196"/>
      <c r="F372" s="196"/>
      <c r="G372" s="196"/>
      <c r="H372" s="196"/>
      <c r="I372" s="196"/>
      <c r="J372" s="197"/>
      <c r="K372" s="196"/>
      <c r="L372" s="198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</row>
    <row r="373" spans="1:26" ht="12.75" customHeight="1">
      <c r="A373" s="196"/>
      <c r="B373" s="196"/>
      <c r="C373" s="196"/>
      <c r="D373" s="196"/>
      <c r="E373" s="196"/>
      <c r="F373" s="196"/>
      <c r="G373" s="196"/>
      <c r="H373" s="196"/>
      <c r="I373" s="196"/>
      <c r="J373" s="197"/>
      <c r="K373" s="196"/>
      <c r="L373" s="198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</row>
    <row r="374" spans="1:26" ht="12.75" customHeight="1">
      <c r="A374" s="196"/>
      <c r="B374" s="196"/>
      <c r="C374" s="196"/>
      <c r="D374" s="196"/>
      <c r="E374" s="196"/>
      <c r="F374" s="196"/>
      <c r="G374" s="196"/>
      <c r="H374" s="196"/>
      <c r="I374" s="196"/>
      <c r="J374" s="197"/>
      <c r="K374" s="196"/>
      <c r="L374" s="198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</row>
    <row r="375" spans="1:26" ht="12.75" customHeight="1">
      <c r="A375" s="196"/>
      <c r="B375" s="196"/>
      <c r="C375" s="196"/>
      <c r="D375" s="196"/>
      <c r="E375" s="196"/>
      <c r="F375" s="196"/>
      <c r="G375" s="196"/>
      <c r="H375" s="196"/>
      <c r="I375" s="196"/>
      <c r="J375" s="197"/>
      <c r="K375" s="196"/>
      <c r="L375" s="198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</row>
    <row r="376" spans="1:26" ht="12.75" customHeight="1">
      <c r="A376" s="196"/>
      <c r="B376" s="196"/>
      <c r="C376" s="196"/>
      <c r="D376" s="196"/>
      <c r="E376" s="196"/>
      <c r="F376" s="196"/>
      <c r="G376" s="196"/>
      <c r="H376" s="196"/>
      <c r="I376" s="196"/>
      <c r="J376" s="197"/>
      <c r="K376" s="196"/>
      <c r="L376" s="198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</row>
    <row r="377" spans="1:26" ht="12.75" customHeight="1">
      <c r="A377" s="196"/>
      <c r="B377" s="196"/>
      <c r="C377" s="196"/>
      <c r="D377" s="196"/>
      <c r="E377" s="196"/>
      <c r="F377" s="196"/>
      <c r="G377" s="196"/>
      <c r="H377" s="196"/>
      <c r="I377" s="196"/>
      <c r="J377" s="197"/>
      <c r="K377" s="196"/>
      <c r="L377" s="198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</row>
    <row r="378" spans="1:26" ht="12.75" customHeight="1">
      <c r="A378" s="196"/>
      <c r="B378" s="196"/>
      <c r="C378" s="196"/>
      <c r="D378" s="196"/>
      <c r="E378" s="196"/>
      <c r="F378" s="196"/>
      <c r="G378" s="196"/>
      <c r="H378" s="196"/>
      <c r="I378" s="196"/>
      <c r="J378" s="197"/>
      <c r="K378" s="196"/>
      <c r="L378" s="198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</row>
    <row r="379" spans="1:26" ht="12.75" customHeight="1">
      <c r="A379" s="196"/>
      <c r="B379" s="196"/>
      <c r="C379" s="196"/>
      <c r="D379" s="196"/>
      <c r="E379" s="196"/>
      <c r="F379" s="196"/>
      <c r="G379" s="196"/>
      <c r="H379" s="196"/>
      <c r="I379" s="196"/>
      <c r="J379" s="197"/>
      <c r="K379" s="196"/>
      <c r="L379" s="198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</row>
    <row r="380" spans="1:26" ht="12.75" customHeight="1">
      <c r="A380" s="196"/>
      <c r="B380" s="196"/>
      <c r="C380" s="196"/>
      <c r="D380" s="196"/>
      <c r="E380" s="196"/>
      <c r="F380" s="196"/>
      <c r="G380" s="196"/>
      <c r="H380" s="196"/>
      <c r="I380" s="196"/>
      <c r="J380" s="197"/>
      <c r="K380" s="196"/>
      <c r="L380" s="198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</row>
    <row r="381" spans="1:26" ht="12.75" customHeight="1">
      <c r="A381" s="196"/>
      <c r="B381" s="196"/>
      <c r="C381" s="196"/>
      <c r="D381" s="196"/>
      <c r="E381" s="196"/>
      <c r="F381" s="196"/>
      <c r="G381" s="196"/>
      <c r="H381" s="196"/>
      <c r="I381" s="196"/>
      <c r="J381" s="197"/>
      <c r="K381" s="196"/>
      <c r="L381" s="198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</row>
    <row r="382" spans="1:26" ht="12.75" customHeight="1">
      <c r="A382" s="196"/>
      <c r="B382" s="196"/>
      <c r="C382" s="196"/>
      <c r="D382" s="196"/>
      <c r="E382" s="196"/>
      <c r="F382" s="196"/>
      <c r="G382" s="196"/>
      <c r="H382" s="196"/>
      <c r="I382" s="196"/>
      <c r="J382" s="197"/>
      <c r="K382" s="196"/>
      <c r="L382" s="198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</row>
    <row r="383" spans="1:26" ht="12.75" customHeight="1">
      <c r="A383" s="196"/>
      <c r="B383" s="196"/>
      <c r="C383" s="196"/>
      <c r="D383" s="196"/>
      <c r="E383" s="196"/>
      <c r="F383" s="196"/>
      <c r="G383" s="196"/>
      <c r="H383" s="196"/>
      <c r="I383" s="196"/>
      <c r="J383" s="197"/>
      <c r="K383" s="196"/>
      <c r="L383" s="198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</row>
    <row r="384" spans="1:26" ht="12.75" customHeight="1">
      <c r="A384" s="196"/>
      <c r="B384" s="196"/>
      <c r="C384" s="196"/>
      <c r="D384" s="196"/>
      <c r="E384" s="196"/>
      <c r="F384" s="196"/>
      <c r="G384" s="196"/>
      <c r="H384" s="196"/>
      <c r="I384" s="196"/>
      <c r="J384" s="197"/>
      <c r="K384" s="196"/>
      <c r="L384" s="198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</row>
    <row r="385" spans="1:26" ht="12.75" customHeight="1">
      <c r="A385" s="196"/>
      <c r="B385" s="196"/>
      <c r="C385" s="196"/>
      <c r="D385" s="196"/>
      <c r="E385" s="196"/>
      <c r="F385" s="196"/>
      <c r="G385" s="196"/>
      <c r="H385" s="196"/>
      <c r="I385" s="196"/>
      <c r="J385" s="197"/>
      <c r="K385" s="196"/>
      <c r="L385" s="198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</row>
    <row r="386" spans="1:26" ht="12.75" customHeight="1">
      <c r="A386" s="196"/>
      <c r="B386" s="196"/>
      <c r="C386" s="196"/>
      <c r="D386" s="196"/>
      <c r="E386" s="196"/>
      <c r="F386" s="196"/>
      <c r="G386" s="196"/>
      <c r="H386" s="196"/>
      <c r="I386" s="196"/>
      <c r="J386" s="197"/>
      <c r="K386" s="196"/>
      <c r="L386" s="198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</row>
    <row r="387" spans="1:26" ht="12.75" customHeight="1">
      <c r="A387" s="196"/>
      <c r="B387" s="196"/>
      <c r="C387" s="196"/>
      <c r="D387" s="196"/>
      <c r="E387" s="196"/>
      <c r="F387" s="196"/>
      <c r="G387" s="196"/>
      <c r="H387" s="196"/>
      <c r="I387" s="196"/>
      <c r="J387" s="197"/>
      <c r="K387" s="196"/>
      <c r="L387" s="198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</row>
    <row r="388" spans="1:26" ht="12.75" customHeight="1">
      <c r="A388" s="196"/>
      <c r="B388" s="196"/>
      <c r="C388" s="196"/>
      <c r="D388" s="196"/>
      <c r="E388" s="196"/>
      <c r="F388" s="196"/>
      <c r="G388" s="196"/>
      <c r="H388" s="196"/>
      <c r="I388" s="196"/>
      <c r="J388" s="197"/>
      <c r="K388" s="196"/>
      <c r="L388" s="198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</row>
    <row r="389" spans="1:26" ht="12.75" customHeight="1">
      <c r="A389" s="196"/>
      <c r="B389" s="196"/>
      <c r="C389" s="196"/>
      <c r="D389" s="196"/>
      <c r="E389" s="196"/>
      <c r="F389" s="196"/>
      <c r="G389" s="196"/>
      <c r="H389" s="196"/>
      <c r="I389" s="196"/>
      <c r="J389" s="197"/>
      <c r="K389" s="196"/>
      <c r="L389" s="198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</row>
    <row r="390" spans="1:26" ht="12.75" customHeight="1">
      <c r="A390" s="196"/>
      <c r="B390" s="196"/>
      <c r="C390" s="196"/>
      <c r="D390" s="196"/>
      <c r="E390" s="196"/>
      <c r="F390" s="196"/>
      <c r="G390" s="196"/>
      <c r="H390" s="196"/>
      <c r="I390" s="196"/>
      <c r="J390" s="197"/>
      <c r="K390" s="196"/>
      <c r="L390" s="198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</row>
    <row r="391" spans="1:26" ht="12.75" customHeight="1">
      <c r="A391" s="196"/>
      <c r="B391" s="196"/>
      <c r="C391" s="196"/>
      <c r="D391" s="196"/>
      <c r="E391" s="196"/>
      <c r="F391" s="196"/>
      <c r="G391" s="196"/>
      <c r="H391" s="196"/>
      <c r="I391" s="196"/>
      <c r="J391" s="197"/>
      <c r="K391" s="196"/>
      <c r="L391" s="198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</row>
    <row r="392" spans="1:26" ht="12.75" customHeight="1">
      <c r="A392" s="196"/>
      <c r="B392" s="196"/>
      <c r="C392" s="196"/>
      <c r="D392" s="196"/>
      <c r="E392" s="196"/>
      <c r="F392" s="196"/>
      <c r="G392" s="196"/>
      <c r="H392" s="196"/>
      <c r="I392" s="196"/>
      <c r="J392" s="197"/>
      <c r="K392" s="196"/>
      <c r="L392" s="198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</row>
    <row r="393" spans="1:26" ht="12.75" customHeight="1">
      <c r="A393" s="196"/>
      <c r="B393" s="196"/>
      <c r="C393" s="196"/>
      <c r="D393" s="196"/>
      <c r="E393" s="196"/>
      <c r="F393" s="196"/>
      <c r="G393" s="196"/>
      <c r="H393" s="196"/>
      <c r="I393" s="196"/>
      <c r="J393" s="197"/>
      <c r="K393" s="196"/>
      <c r="L393" s="198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</row>
    <row r="394" spans="1:26" ht="12.75" customHeight="1">
      <c r="A394" s="196"/>
      <c r="B394" s="196"/>
      <c r="C394" s="196"/>
      <c r="D394" s="196"/>
      <c r="E394" s="196"/>
      <c r="F394" s="196"/>
      <c r="G394" s="196"/>
      <c r="H394" s="196"/>
      <c r="I394" s="196"/>
      <c r="J394" s="197"/>
      <c r="K394" s="196"/>
      <c r="L394" s="198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</row>
    <row r="395" spans="1:26" ht="12.75" customHeight="1">
      <c r="A395" s="196"/>
      <c r="B395" s="196"/>
      <c r="C395" s="196"/>
      <c r="D395" s="196"/>
      <c r="E395" s="196"/>
      <c r="F395" s="196"/>
      <c r="G395" s="196"/>
      <c r="H395" s="196"/>
      <c r="I395" s="196"/>
      <c r="J395" s="197"/>
      <c r="K395" s="196"/>
      <c r="L395" s="198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</row>
    <row r="396" spans="1:26" ht="12.75" customHeight="1">
      <c r="A396" s="196"/>
      <c r="B396" s="196"/>
      <c r="C396" s="196"/>
      <c r="D396" s="196"/>
      <c r="E396" s="196"/>
      <c r="F396" s="196"/>
      <c r="G396" s="196"/>
      <c r="H396" s="196"/>
      <c r="I396" s="196"/>
      <c r="J396" s="197"/>
      <c r="K396" s="196"/>
      <c r="L396" s="198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</row>
    <row r="397" spans="1:26" ht="12.75" customHeight="1">
      <c r="A397" s="196"/>
      <c r="B397" s="196"/>
      <c r="C397" s="196"/>
      <c r="D397" s="196"/>
      <c r="E397" s="196"/>
      <c r="F397" s="196"/>
      <c r="G397" s="196"/>
      <c r="H397" s="196"/>
      <c r="I397" s="196"/>
      <c r="J397" s="197"/>
      <c r="K397" s="196"/>
      <c r="L397" s="198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</row>
    <row r="398" spans="1:26" ht="12.75" customHeight="1">
      <c r="A398" s="196"/>
      <c r="B398" s="196"/>
      <c r="C398" s="196"/>
      <c r="D398" s="196"/>
      <c r="E398" s="196"/>
      <c r="F398" s="196"/>
      <c r="G398" s="196"/>
      <c r="H398" s="196"/>
      <c r="I398" s="196"/>
      <c r="J398" s="197"/>
      <c r="K398" s="196"/>
      <c r="L398" s="198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</row>
    <row r="399" spans="1:26" ht="12.75" customHeight="1">
      <c r="A399" s="196"/>
      <c r="B399" s="196"/>
      <c r="C399" s="196"/>
      <c r="D399" s="196"/>
      <c r="E399" s="196"/>
      <c r="F399" s="196"/>
      <c r="G399" s="196"/>
      <c r="H399" s="196"/>
      <c r="I399" s="196"/>
      <c r="J399" s="197"/>
      <c r="K399" s="196"/>
      <c r="L399" s="198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</row>
    <row r="400" spans="1:26" ht="12.75" customHeight="1">
      <c r="A400" s="196"/>
      <c r="B400" s="196"/>
      <c r="C400" s="196"/>
      <c r="D400" s="196"/>
      <c r="E400" s="196"/>
      <c r="F400" s="196"/>
      <c r="G400" s="196"/>
      <c r="H400" s="196"/>
      <c r="I400" s="196"/>
      <c r="J400" s="197"/>
      <c r="K400" s="196"/>
      <c r="L400" s="198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</row>
    <row r="401" spans="1:26" ht="12.75" customHeight="1">
      <c r="A401" s="196"/>
      <c r="B401" s="196"/>
      <c r="C401" s="196"/>
      <c r="D401" s="196"/>
      <c r="E401" s="196"/>
      <c r="F401" s="196"/>
      <c r="G401" s="196"/>
      <c r="H401" s="196"/>
      <c r="I401" s="196"/>
      <c r="J401" s="197"/>
      <c r="K401" s="196"/>
      <c r="L401" s="198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</row>
    <row r="402" spans="1:26" ht="12.75" customHeight="1">
      <c r="A402" s="196"/>
      <c r="B402" s="196"/>
      <c r="C402" s="196"/>
      <c r="D402" s="196"/>
      <c r="E402" s="196"/>
      <c r="F402" s="196"/>
      <c r="G402" s="196"/>
      <c r="H402" s="196"/>
      <c r="I402" s="196"/>
      <c r="J402" s="197"/>
      <c r="K402" s="196"/>
      <c r="L402" s="198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</row>
    <row r="403" spans="1:26" ht="12.75" customHeight="1">
      <c r="A403" s="196"/>
      <c r="B403" s="196"/>
      <c r="C403" s="196"/>
      <c r="D403" s="196"/>
      <c r="E403" s="196"/>
      <c r="F403" s="196"/>
      <c r="G403" s="196"/>
      <c r="H403" s="196"/>
      <c r="I403" s="196"/>
      <c r="J403" s="197"/>
      <c r="K403" s="196"/>
      <c r="L403" s="198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</row>
    <row r="404" spans="1:26" ht="12.75" customHeight="1">
      <c r="A404" s="196"/>
      <c r="B404" s="196"/>
      <c r="C404" s="196"/>
      <c r="D404" s="196"/>
      <c r="E404" s="196"/>
      <c r="F404" s="196"/>
      <c r="G404" s="196"/>
      <c r="H404" s="196"/>
      <c r="I404" s="196"/>
      <c r="J404" s="197"/>
      <c r="K404" s="196"/>
      <c r="L404" s="198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</row>
    <row r="405" spans="1:26" ht="12.75" customHeight="1">
      <c r="A405" s="196"/>
      <c r="B405" s="196"/>
      <c r="C405" s="196"/>
      <c r="D405" s="196"/>
      <c r="E405" s="196"/>
      <c r="F405" s="196"/>
      <c r="G405" s="196"/>
      <c r="H405" s="196"/>
      <c r="I405" s="196"/>
      <c r="J405" s="197"/>
      <c r="K405" s="196"/>
      <c r="L405" s="198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</row>
    <row r="406" spans="1:26" ht="12.75" customHeight="1">
      <c r="A406" s="196"/>
      <c r="B406" s="196"/>
      <c r="C406" s="196"/>
      <c r="D406" s="196"/>
      <c r="E406" s="196"/>
      <c r="F406" s="196"/>
      <c r="G406" s="196"/>
      <c r="H406" s="196"/>
      <c r="I406" s="196"/>
      <c r="J406" s="197"/>
      <c r="K406" s="196"/>
      <c r="L406" s="198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</row>
    <row r="407" spans="1:26" ht="12.75" customHeight="1">
      <c r="A407" s="196"/>
      <c r="B407" s="196"/>
      <c r="C407" s="196"/>
      <c r="D407" s="196"/>
      <c r="E407" s="196"/>
      <c r="F407" s="196"/>
      <c r="G407" s="196"/>
      <c r="H407" s="196"/>
      <c r="I407" s="196"/>
      <c r="J407" s="197"/>
      <c r="K407" s="196"/>
      <c r="L407" s="198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</row>
    <row r="408" spans="1:26" ht="12.75" customHeight="1">
      <c r="A408" s="196"/>
      <c r="B408" s="196"/>
      <c r="C408" s="196"/>
      <c r="D408" s="196"/>
      <c r="E408" s="196"/>
      <c r="F408" s="196"/>
      <c r="G408" s="196"/>
      <c r="H408" s="196"/>
      <c r="I408" s="196"/>
      <c r="J408" s="197"/>
      <c r="K408" s="196"/>
      <c r="L408" s="198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</row>
    <row r="409" spans="1:26" ht="12.75" customHeight="1">
      <c r="A409" s="196"/>
      <c r="B409" s="196"/>
      <c r="C409" s="196"/>
      <c r="D409" s="196"/>
      <c r="E409" s="196"/>
      <c r="F409" s="196"/>
      <c r="G409" s="196"/>
      <c r="H409" s="196"/>
      <c r="I409" s="196"/>
      <c r="J409" s="197"/>
      <c r="K409" s="196"/>
      <c r="L409" s="198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</row>
    <row r="410" spans="1:26" ht="12.75" customHeight="1">
      <c r="A410" s="196"/>
      <c r="B410" s="196"/>
      <c r="C410" s="196"/>
      <c r="D410" s="196"/>
      <c r="E410" s="196"/>
      <c r="F410" s="196"/>
      <c r="G410" s="196"/>
      <c r="H410" s="196"/>
      <c r="I410" s="196"/>
      <c r="J410" s="197"/>
      <c r="K410" s="196"/>
      <c r="L410" s="198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</row>
    <row r="411" spans="1:26" ht="12.75" customHeight="1">
      <c r="A411" s="196"/>
      <c r="B411" s="196"/>
      <c r="C411" s="196"/>
      <c r="D411" s="196"/>
      <c r="E411" s="196"/>
      <c r="F411" s="196"/>
      <c r="G411" s="196"/>
      <c r="H411" s="196"/>
      <c r="I411" s="196"/>
      <c r="J411" s="197"/>
      <c r="K411" s="196"/>
      <c r="L411" s="198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</row>
    <row r="412" spans="1:26" ht="12.75" customHeight="1">
      <c r="A412" s="196"/>
      <c r="B412" s="196"/>
      <c r="C412" s="196"/>
      <c r="D412" s="196"/>
      <c r="E412" s="196"/>
      <c r="F412" s="196"/>
      <c r="G412" s="196"/>
      <c r="H412" s="196"/>
      <c r="I412" s="196"/>
      <c r="J412" s="197"/>
      <c r="K412" s="196"/>
      <c r="L412" s="198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</row>
    <row r="413" spans="1:26" ht="12.75" customHeight="1">
      <c r="A413" s="196"/>
      <c r="B413" s="196"/>
      <c r="C413" s="196"/>
      <c r="D413" s="196"/>
      <c r="E413" s="196"/>
      <c r="F413" s="196"/>
      <c r="G413" s="196"/>
      <c r="H413" s="196"/>
      <c r="I413" s="196"/>
      <c r="J413" s="197"/>
      <c r="K413" s="196"/>
      <c r="L413" s="198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</row>
    <row r="414" spans="1:26" ht="12.75" customHeight="1">
      <c r="A414" s="196"/>
      <c r="B414" s="196"/>
      <c r="C414" s="196"/>
      <c r="D414" s="196"/>
      <c r="E414" s="196"/>
      <c r="F414" s="196"/>
      <c r="G414" s="196"/>
      <c r="H414" s="196"/>
      <c r="I414" s="196"/>
      <c r="J414" s="197"/>
      <c r="K414" s="196"/>
      <c r="L414" s="198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</row>
    <row r="415" spans="1:26" ht="12.75" customHeight="1">
      <c r="A415" s="196"/>
      <c r="B415" s="196"/>
      <c r="C415" s="196"/>
      <c r="D415" s="196"/>
      <c r="E415" s="196"/>
      <c r="F415" s="196"/>
      <c r="G415" s="196"/>
      <c r="H415" s="196"/>
      <c r="I415" s="196"/>
      <c r="J415" s="197"/>
      <c r="K415" s="196"/>
      <c r="L415" s="198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</row>
    <row r="416" spans="1:26" ht="12.75" customHeight="1">
      <c r="A416" s="196"/>
      <c r="B416" s="196"/>
      <c r="C416" s="196"/>
      <c r="D416" s="196"/>
      <c r="E416" s="196"/>
      <c r="F416" s="196"/>
      <c r="G416" s="196"/>
      <c r="H416" s="196"/>
      <c r="I416" s="196"/>
      <c r="J416" s="197"/>
      <c r="K416" s="196"/>
      <c r="L416" s="198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</row>
    <row r="417" spans="1:26" ht="12.75" customHeight="1">
      <c r="A417" s="196"/>
      <c r="B417" s="196"/>
      <c r="C417" s="196"/>
      <c r="D417" s="196"/>
      <c r="E417" s="196"/>
      <c r="F417" s="196"/>
      <c r="G417" s="196"/>
      <c r="H417" s="196"/>
      <c r="I417" s="196"/>
      <c r="J417" s="197"/>
      <c r="K417" s="196"/>
      <c r="L417" s="198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</row>
    <row r="418" spans="1:26" ht="12.75" customHeight="1">
      <c r="A418" s="196"/>
      <c r="B418" s="196"/>
      <c r="C418" s="196"/>
      <c r="D418" s="196"/>
      <c r="E418" s="196"/>
      <c r="F418" s="196"/>
      <c r="G418" s="196"/>
      <c r="H418" s="196"/>
      <c r="I418" s="196"/>
      <c r="J418" s="197"/>
      <c r="K418" s="196"/>
      <c r="L418" s="198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</row>
    <row r="419" spans="1:26" ht="12.75" customHeight="1">
      <c r="A419" s="196"/>
      <c r="B419" s="196"/>
      <c r="C419" s="196"/>
      <c r="D419" s="196"/>
      <c r="E419" s="196"/>
      <c r="F419" s="196"/>
      <c r="G419" s="196"/>
      <c r="H419" s="196"/>
      <c r="I419" s="196"/>
      <c r="J419" s="197"/>
      <c r="K419" s="196"/>
      <c r="L419" s="198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</row>
    <row r="420" spans="1:26" ht="12.75" customHeight="1">
      <c r="A420" s="196"/>
      <c r="B420" s="196"/>
      <c r="C420" s="196"/>
      <c r="D420" s="196"/>
      <c r="E420" s="196"/>
      <c r="F420" s="196"/>
      <c r="G420" s="196"/>
      <c r="H420" s="196"/>
      <c r="I420" s="196"/>
      <c r="J420" s="197"/>
      <c r="K420" s="196"/>
      <c r="L420" s="198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</row>
    <row r="421" spans="1:26" ht="12.75" customHeight="1">
      <c r="A421" s="196"/>
      <c r="B421" s="196"/>
      <c r="C421" s="196"/>
      <c r="D421" s="196"/>
      <c r="E421" s="196"/>
      <c r="F421" s="196"/>
      <c r="G421" s="196"/>
      <c r="H421" s="196"/>
      <c r="I421" s="196"/>
      <c r="J421" s="197"/>
      <c r="K421" s="196"/>
      <c r="L421" s="198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</row>
    <row r="422" spans="1:26" ht="12.75" customHeight="1">
      <c r="A422" s="196"/>
      <c r="B422" s="196"/>
      <c r="C422" s="196"/>
      <c r="D422" s="196"/>
      <c r="E422" s="196"/>
      <c r="F422" s="196"/>
      <c r="G422" s="196"/>
      <c r="H422" s="196"/>
      <c r="I422" s="196"/>
      <c r="J422" s="197"/>
      <c r="K422" s="196"/>
      <c r="L422" s="198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</row>
    <row r="423" spans="1:26" ht="12.75" customHeight="1">
      <c r="A423" s="196"/>
      <c r="B423" s="196"/>
      <c r="C423" s="196"/>
      <c r="D423" s="196"/>
      <c r="E423" s="196"/>
      <c r="F423" s="196"/>
      <c r="G423" s="196"/>
      <c r="H423" s="196"/>
      <c r="I423" s="196"/>
      <c r="J423" s="197"/>
      <c r="K423" s="196"/>
      <c r="L423" s="198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</row>
    <row r="424" spans="1:26" ht="12.75" customHeight="1">
      <c r="A424" s="196"/>
      <c r="B424" s="196"/>
      <c r="C424" s="196"/>
      <c r="D424" s="196"/>
      <c r="E424" s="196"/>
      <c r="F424" s="196"/>
      <c r="G424" s="196"/>
      <c r="H424" s="196"/>
      <c r="I424" s="196"/>
      <c r="J424" s="197"/>
      <c r="K424" s="196"/>
      <c r="L424" s="198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</row>
    <row r="425" spans="1:26" ht="12.75" customHeight="1">
      <c r="A425" s="196"/>
      <c r="B425" s="196"/>
      <c r="C425" s="196"/>
      <c r="D425" s="196"/>
      <c r="E425" s="196"/>
      <c r="F425" s="196"/>
      <c r="G425" s="196"/>
      <c r="H425" s="196"/>
      <c r="I425" s="196"/>
      <c r="J425" s="197"/>
      <c r="K425" s="196"/>
      <c r="L425" s="198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</row>
    <row r="426" spans="1:26" ht="12.75" customHeight="1">
      <c r="A426" s="196"/>
      <c r="B426" s="196"/>
      <c r="C426" s="196"/>
      <c r="D426" s="196"/>
      <c r="E426" s="196"/>
      <c r="F426" s="196"/>
      <c r="G426" s="196"/>
      <c r="H426" s="196"/>
      <c r="I426" s="196"/>
      <c r="J426" s="197"/>
      <c r="K426" s="196"/>
      <c r="L426" s="198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</row>
    <row r="427" spans="1:26" ht="12.75" customHeight="1">
      <c r="A427" s="196"/>
      <c r="B427" s="196"/>
      <c r="C427" s="196"/>
      <c r="D427" s="196"/>
      <c r="E427" s="196"/>
      <c r="F427" s="196"/>
      <c r="G427" s="196"/>
      <c r="H427" s="196"/>
      <c r="I427" s="196"/>
      <c r="J427" s="197"/>
      <c r="K427" s="196"/>
      <c r="L427" s="198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</row>
    <row r="428" spans="1:26" ht="12.75" customHeight="1">
      <c r="A428" s="196"/>
      <c r="B428" s="196"/>
      <c r="C428" s="196"/>
      <c r="D428" s="196"/>
      <c r="E428" s="196"/>
      <c r="F428" s="196"/>
      <c r="G428" s="196"/>
      <c r="H428" s="196"/>
      <c r="I428" s="196"/>
      <c r="J428" s="197"/>
      <c r="K428" s="196"/>
      <c r="L428" s="198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</row>
    <row r="429" spans="1:26" ht="12.75" customHeight="1">
      <c r="A429" s="196"/>
      <c r="B429" s="196"/>
      <c r="C429" s="196"/>
      <c r="D429" s="196"/>
      <c r="E429" s="196"/>
      <c r="F429" s="196"/>
      <c r="G429" s="196"/>
      <c r="H429" s="196"/>
      <c r="I429" s="196"/>
      <c r="J429" s="197"/>
      <c r="K429" s="196"/>
      <c r="L429" s="198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</row>
    <row r="430" spans="1:26" ht="12.75" customHeight="1">
      <c r="A430" s="196"/>
      <c r="B430" s="196"/>
      <c r="C430" s="196"/>
      <c r="D430" s="196"/>
      <c r="E430" s="196"/>
      <c r="F430" s="196"/>
      <c r="G430" s="196"/>
      <c r="H430" s="196"/>
      <c r="I430" s="196"/>
      <c r="J430" s="197"/>
      <c r="K430" s="196"/>
      <c r="L430" s="198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</row>
    <row r="431" spans="1:26" ht="12.75" customHeight="1">
      <c r="A431" s="196"/>
      <c r="B431" s="196"/>
      <c r="C431" s="196"/>
      <c r="D431" s="196"/>
      <c r="E431" s="196"/>
      <c r="F431" s="196"/>
      <c r="G431" s="196"/>
      <c r="H431" s="196"/>
      <c r="I431" s="196"/>
      <c r="J431" s="197"/>
      <c r="K431" s="196"/>
      <c r="L431" s="198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</row>
    <row r="432" spans="1:26" ht="12.75" customHeight="1">
      <c r="A432" s="196"/>
      <c r="B432" s="196"/>
      <c r="C432" s="196"/>
      <c r="D432" s="196"/>
      <c r="E432" s="196"/>
      <c r="F432" s="196"/>
      <c r="G432" s="196"/>
      <c r="H432" s="196"/>
      <c r="I432" s="196"/>
      <c r="J432" s="197"/>
      <c r="K432" s="196"/>
      <c r="L432" s="198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</row>
    <row r="433" spans="1:26" ht="12.75" customHeight="1">
      <c r="A433" s="196"/>
      <c r="B433" s="196"/>
      <c r="C433" s="196"/>
      <c r="D433" s="196"/>
      <c r="E433" s="196"/>
      <c r="F433" s="196"/>
      <c r="G433" s="196"/>
      <c r="H433" s="196"/>
      <c r="I433" s="196"/>
      <c r="J433" s="197"/>
      <c r="K433" s="196"/>
      <c r="L433" s="198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</row>
    <row r="434" spans="1:26" ht="12.75" customHeight="1">
      <c r="A434" s="196"/>
      <c r="B434" s="196"/>
      <c r="C434" s="196"/>
      <c r="D434" s="196"/>
      <c r="E434" s="196"/>
      <c r="F434" s="196"/>
      <c r="G434" s="196"/>
      <c r="H434" s="196"/>
      <c r="I434" s="196"/>
      <c r="J434" s="197"/>
      <c r="K434" s="196"/>
      <c r="L434" s="198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</row>
    <row r="435" spans="1:26" ht="12.75" customHeight="1">
      <c r="A435" s="196"/>
      <c r="B435" s="196"/>
      <c r="C435" s="196"/>
      <c r="D435" s="196"/>
      <c r="E435" s="196"/>
      <c r="F435" s="196"/>
      <c r="G435" s="196"/>
      <c r="H435" s="196"/>
      <c r="I435" s="196"/>
      <c r="J435" s="197"/>
      <c r="K435" s="196"/>
      <c r="L435" s="198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</row>
    <row r="436" spans="1:26" ht="12.75" customHeight="1">
      <c r="A436" s="196"/>
      <c r="B436" s="196"/>
      <c r="C436" s="196"/>
      <c r="D436" s="196"/>
      <c r="E436" s="196"/>
      <c r="F436" s="196"/>
      <c r="G436" s="196"/>
      <c r="H436" s="196"/>
      <c r="I436" s="196"/>
      <c r="J436" s="197"/>
      <c r="K436" s="196"/>
      <c r="L436" s="198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</row>
    <row r="437" spans="1:26" ht="12.75" customHeight="1">
      <c r="A437" s="196"/>
      <c r="B437" s="196"/>
      <c r="C437" s="196"/>
      <c r="D437" s="196"/>
      <c r="E437" s="196"/>
      <c r="F437" s="196"/>
      <c r="G437" s="196"/>
      <c r="H437" s="196"/>
      <c r="I437" s="196"/>
      <c r="J437" s="197"/>
      <c r="K437" s="196"/>
      <c r="L437" s="198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</row>
    <row r="438" spans="1:26" ht="12.75" customHeight="1">
      <c r="A438" s="196"/>
      <c r="B438" s="196"/>
      <c r="C438" s="196"/>
      <c r="D438" s="196"/>
      <c r="E438" s="196"/>
      <c r="F438" s="196"/>
      <c r="G438" s="196"/>
      <c r="H438" s="196"/>
      <c r="I438" s="196"/>
      <c r="J438" s="197"/>
      <c r="K438" s="196"/>
      <c r="L438" s="198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</row>
    <row r="439" spans="1:26" ht="12.75" customHeight="1">
      <c r="A439" s="196"/>
      <c r="B439" s="196"/>
      <c r="C439" s="196"/>
      <c r="D439" s="196"/>
      <c r="E439" s="196"/>
      <c r="F439" s="196"/>
      <c r="G439" s="196"/>
      <c r="H439" s="196"/>
      <c r="I439" s="196"/>
      <c r="J439" s="197"/>
      <c r="K439" s="196"/>
      <c r="L439" s="198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</row>
    <row r="440" spans="1:26" ht="12.75" customHeight="1">
      <c r="A440" s="196"/>
      <c r="B440" s="196"/>
      <c r="C440" s="196"/>
      <c r="D440" s="196"/>
      <c r="E440" s="196"/>
      <c r="F440" s="196"/>
      <c r="G440" s="196"/>
      <c r="H440" s="196"/>
      <c r="I440" s="196"/>
      <c r="J440" s="197"/>
      <c r="K440" s="196"/>
      <c r="L440" s="198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</row>
    <row r="441" spans="1:26" ht="12.75" customHeight="1">
      <c r="A441" s="196"/>
      <c r="B441" s="196"/>
      <c r="C441" s="196"/>
      <c r="D441" s="196"/>
      <c r="E441" s="196"/>
      <c r="F441" s="196"/>
      <c r="G441" s="196"/>
      <c r="H441" s="196"/>
      <c r="I441" s="196"/>
      <c r="J441" s="197"/>
      <c r="K441" s="196"/>
      <c r="L441" s="198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</row>
    <row r="442" spans="1:26" ht="12.75" customHeight="1">
      <c r="A442" s="196"/>
      <c r="B442" s="196"/>
      <c r="C442" s="196"/>
      <c r="D442" s="196"/>
      <c r="E442" s="196"/>
      <c r="F442" s="196"/>
      <c r="G442" s="196"/>
      <c r="H442" s="196"/>
      <c r="I442" s="196"/>
      <c r="J442" s="197"/>
      <c r="K442" s="196"/>
      <c r="L442" s="198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</row>
    <row r="443" spans="1:26" ht="12.75" customHeight="1">
      <c r="A443" s="196"/>
      <c r="B443" s="196"/>
      <c r="C443" s="196"/>
      <c r="D443" s="196"/>
      <c r="E443" s="196"/>
      <c r="F443" s="196"/>
      <c r="G443" s="196"/>
      <c r="H443" s="196"/>
      <c r="I443" s="196"/>
      <c r="J443" s="197"/>
      <c r="K443" s="196"/>
      <c r="L443" s="198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</row>
    <row r="444" spans="1:26" ht="12.75" customHeight="1">
      <c r="A444" s="196"/>
      <c r="B444" s="196"/>
      <c r="C444" s="196"/>
      <c r="D444" s="196"/>
      <c r="E444" s="196"/>
      <c r="F444" s="196"/>
      <c r="G444" s="196"/>
      <c r="H444" s="196"/>
      <c r="I444" s="196"/>
      <c r="J444" s="197"/>
      <c r="K444" s="196"/>
      <c r="L444" s="198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</row>
    <row r="445" spans="1:26" ht="12.75" customHeight="1">
      <c r="A445" s="196"/>
      <c r="B445" s="196"/>
      <c r="C445" s="196"/>
      <c r="D445" s="196"/>
      <c r="E445" s="196"/>
      <c r="F445" s="196"/>
      <c r="G445" s="196"/>
      <c r="H445" s="196"/>
      <c r="I445" s="196"/>
      <c r="J445" s="197"/>
      <c r="K445" s="196"/>
      <c r="L445" s="198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</row>
    <row r="446" spans="1:26" ht="12.75" customHeight="1">
      <c r="A446" s="196"/>
      <c r="B446" s="196"/>
      <c r="C446" s="196"/>
      <c r="D446" s="196"/>
      <c r="E446" s="196"/>
      <c r="F446" s="196"/>
      <c r="G446" s="196"/>
      <c r="H446" s="196"/>
      <c r="I446" s="196"/>
      <c r="J446" s="197"/>
      <c r="K446" s="196"/>
      <c r="L446" s="198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</row>
    <row r="447" spans="1:26" ht="12.75" customHeight="1">
      <c r="A447" s="196"/>
      <c r="B447" s="196"/>
      <c r="C447" s="196"/>
      <c r="D447" s="196"/>
      <c r="E447" s="196"/>
      <c r="F447" s="196"/>
      <c r="G447" s="196"/>
      <c r="H447" s="196"/>
      <c r="I447" s="196"/>
      <c r="J447" s="197"/>
      <c r="K447" s="196"/>
      <c r="L447" s="198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</row>
    <row r="448" spans="1:26" ht="12.75" customHeight="1">
      <c r="A448" s="196"/>
      <c r="B448" s="196"/>
      <c r="C448" s="196"/>
      <c r="D448" s="196"/>
      <c r="E448" s="196"/>
      <c r="F448" s="196"/>
      <c r="G448" s="196"/>
      <c r="H448" s="196"/>
      <c r="I448" s="196"/>
      <c r="J448" s="197"/>
      <c r="K448" s="196"/>
      <c r="L448" s="198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</row>
    <row r="449" spans="1:26" ht="12.75" customHeight="1">
      <c r="A449" s="196"/>
      <c r="B449" s="196"/>
      <c r="C449" s="196"/>
      <c r="D449" s="196"/>
      <c r="E449" s="196"/>
      <c r="F449" s="196"/>
      <c r="G449" s="196"/>
      <c r="H449" s="196"/>
      <c r="I449" s="196"/>
      <c r="J449" s="197"/>
      <c r="K449" s="196"/>
      <c r="L449" s="198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</row>
    <row r="450" spans="1:26" ht="12.75" customHeight="1">
      <c r="A450" s="196"/>
      <c r="B450" s="196"/>
      <c r="C450" s="196"/>
      <c r="D450" s="196"/>
      <c r="E450" s="196"/>
      <c r="F450" s="196"/>
      <c r="G450" s="196"/>
      <c r="H450" s="196"/>
      <c r="I450" s="196"/>
      <c r="J450" s="197"/>
      <c r="K450" s="196"/>
      <c r="L450" s="198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</row>
    <row r="451" spans="1:26" ht="12.75" customHeight="1">
      <c r="A451" s="196"/>
      <c r="B451" s="196"/>
      <c r="C451" s="196"/>
      <c r="D451" s="196"/>
      <c r="E451" s="196"/>
      <c r="F451" s="196"/>
      <c r="G451" s="196"/>
      <c r="H451" s="196"/>
      <c r="I451" s="196"/>
      <c r="J451" s="197"/>
      <c r="K451" s="196"/>
      <c r="L451" s="198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</row>
    <row r="452" spans="1:26" ht="12.75" customHeight="1">
      <c r="A452" s="196"/>
      <c r="B452" s="196"/>
      <c r="C452" s="196"/>
      <c r="D452" s="196"/>
      <c r="E452" s="196"/>
      <c r="F452" s="196"/>
      <c r="G452" s="196"/>
      <c r="H452" s="196"/>
      <c r="I452" s="196"/>
      <c r="J452" s="197"/>
      <c r="K452" s="196"/>
      <c r="L452" s="198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</row>
    <row r="453" spans="1:26" ht="12.75" customHeight="1">
      <c r="A453" s="196"/>
      <c r="B453" s="196"/>
      <c r="C453" s="196"/>
      <c r="D453" s="196"/>
      <c r="E453" s="196"/>
      <c r="F453" s="196"/>
      <c r="G453" s="196"/>
      <c r="H453" s="196"/>
      <c r="I453" s="196"/>
      <c r="J453" s="197"/>
      <c r="K453" s="196"/>
      <c r="L453" s="198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</row>
    <row r="454" spans="1:26" ht="12.75" customHeight="1">
      <c r="A454" s="196"/>
      <c r="B454" s="196"/>
      <c r="C454" s="196"/>
      <c r="D454" s="196"/>
      <c r="E454" s="196"/>
      <c r="F454" s="196"/>
      <c r="G454" s="196"/>
      <c r="H454" s="196"/>
      <c r="I454" s="196"/>
      <c r="J454" s="197"/>
      <c r="K454" s="196"/>
      <c r="L454" s="198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</row>
    <row r="455" spans="1:26" ht="12.75" customHeight="1">
      <c r="A455" s="196"/>
      <c r="B455" s="196"/>
      <c r="C455" s="196"/>
      <c r="D455" s="196"/>
      <c r="E455" s="196"/>
      <c r="F455" s="196"/>
      <c r="G455" s="196"/>
      <c r="H455" s="196"/>
      <c r="I455" s="196"/>
      <c r="J455" s="197"/>
      <c r="K455" s="196"/>
      <c r="L455" s="198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</row>
    <row r="456" spans="1:26" ht="12.75" customHeight="1">
      <c r="A456" s="196"/>
      <c r="B456" s="196"/>
      <c r="C456" s="196"/>
      <c r="D456" s="196"/>
      <c r="E456" s="196"/>
      <c r="F456" s="196"/>
      <c r="G456" s="196"/>
      <c r="H456" s="196"/>
      <c r="I456" s="196"/>
      <c r="J456" s="197"/>
      <c r="K456" s="196"/>
      <c r="L456" s="198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</row>
    <row r="457" spans="1:26" ht="12.75" customHeight="1">
      <c r="A457" s="196"/>
      <c r="B457" s="196"/>
      <c r="C457" s="196"/>
      <c r="D457" s="196"/>
      <c r="E457" s="196"/>
      <c r="F457" s="196"/>
      <c r="G457" s="196"/>
      <c r="H457" s="196"/>
      <c r="I457" s="196"/>
      <c r="J457" s="197"/>
      <c r="K457" s="196"/>
      <c r="L457" s="198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</row>
    <row r="458" spans="1:26" ht="12.75" customHeight="1">
      <c r="A458" s="196"/>
      <c r="B458" s="196"/>
      <c r="C458" s="196"/>
      <c r="D458" s="196"/>
      <c r="E458" s="196"/>
      <c r="F458" s="196"/>
      <c r="G458" s="196"/>
      <c r="H458" s="196"/>
      <c r="I458" s="196"/>
      <c r="J458" s="197"/>
      <c r="K458" s="196"/>
      <c r="L458" s="198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</row>
    <row r="459" spans="1:26" ht="12.75" customHeight="1">
      <c r="A459" s="196"/>
      <c r="B459" s="196"/>
      <c r="C459" s="196"/>
      <c r="D459" s="196"/>
      <c r="E459" s="196"/>
      <c r="F459" s="196"/>
      <c r="G459" s="196"/>
      <c r="H459" s="196"/>
      <c r="I459" s="196"/>
      <c r="J459" s="197"/>
      <c r="K459" s="196"/>
      <c r="L459" s="198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</row>
    <row r="460" spans="1:26" ht="12.75" customHeight="1">
      <c r="A460" s="196"/>
      <c r="B460" s="196"/>
      <c r="C460" s="196"/>
      <c r="D460" s="196"/>
      <c r="E460" s="196"/>
      <c r="F460" s="196"/>
      <c r="G460" s="196"/>
      <c r="H460" s="196"/>
      <c r="I460" s="196"/>
      <c r="J460" s="197"/>
      <c r="K460" s="196"/>
      <c r="L460" s="198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</row>
    <row r="461" spans="1:26" ht="12.75" customHeight="1">
      <c r="A461" s="196"/>
      <c r="B461" s="196"/>
      <c r="C461" s="196"/>
      <c r="D461" s="196"/>
      <c r="E461" s="196"/>
      <c r="F461" s="196"/>
      <c r="G461" s="196"/>
      <c r="H461" s="196"/>
      <c r="I461" s="196"/>
      <c r="J461" s="197"/>
      <c r="K461" s="196"/>
      <c r="L461" s="198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</row>
    <row r="462" spans="1:26" ht="12.75" customHeight="1">
      <c r="A462" s="196"/>
      <c r="B462" s="196"/>
      <c r="C462" s="196"/>
      <c r="D462" s="196"/>
      <c r="E462" s="196"/>
      <c r="F462" s="196"/>
      <c r="G462" s="196"/>
      <c r="H462" s="196"/>
      <c r="I462" s="196"/>
      <c r="J462" s="197"/>
      <c r="K462" s="196"/>
      <c r="L462" s="198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</row>
    <row r="463" spans="1:26" ht="12.75" customHeight="1">
      <c r="A463" s="196"/>
      <c r="B463" s="196"/>
      <c r="C463" s="196"/>
      <c r="D463" s="196"/>
      <c r="E463" s="196"/>
      <c r="F463" s="196"/>
      <c r="G463" s="196"/>
      <c r="H463" s="196"/>
      <c r="I463" s="196"/>
      <c r="J463" s="197"/>
      <c r="K463" s="196"/>
      <c r="L463" s="198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</row>
    <row r="464" spans="1:26" ht="12.75" customHeight="1">
      <c r="A464" s="196"/>
      <c r="B464" s="196"/>
      <c r="C464" s="196"/>
      <c r="D464" s="196"/>
      <c r="E464" s="196"/>
      <c r="F464" s="196"/>
      <c r="G464" s="196"/>
      <c r="H464" s="196"/>
      <c r="I464" s="196"/>
      <c r="J464" s="197"/>
      <c r="K464" s="196"/>
      <c r="L464" s="198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</row>
    <row r="465" spans="1:26" ht="12.75" customHeight="1">
      <c r="A465" s="196"/>
      <c r="B465" s="196"/>
      <c r="C465" s="196"/>
      <c r="D465" s="196"/>
      <c r="E465" s="196"/>
      <c r="F465" s="196"/>
      <c r="G465" s="196"/>
      <c r="H465" s="196"/>
      <c r="I465" s="196"/>
      <c r="J465" s="197"/>
      <c r="K465" s="196"/>
      <c r="L465" s="198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</row>
    <row r="466" spans="1:26" ht="12.75" customHeight="1">
      <c r="A466" s="196"/>
      <c r="B466" s="196"/>
      <c r="C466" s="196"/>
      <c r="D466" s="196"/>
      <c r="E466" s="196"/>
      <c r="F466" s="196"/>
      <c r="G466" s="196"/>
      <c r="H466" s="196"/>
      <c r="I466" s="196"/>
      <c r="J466" s="197"/>
      <c r="K466" s="196"/>
      <c r="L466" s="198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</row>
    <row r="467" spans="1:26" ht="12.75" customHeight="1">
      <c r="A467" s="196"/>
      <c r="B467" s="196"/>
      <c r="C467" s="196"/>
      <c r="D467" s="196"/>
      <c r="E467" s="196"/>
      <c r="F467" s="196"/>
      <c r="G467" s="196"/>
      <c r="H467" s="196"/>
      <c r="I467" s="196"/>
      <c r="J467" s="197"/>
      <c r="K467" s="196"/>
      <c r="L467" s="198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</row>
    <row r="468" spans="1:26" ht="12.75" customHeight="1">
      <c r="A468" s="196"/>
      <c r="B468" s="196"/>
      <c r="C468" s="196"/>
      <c r="D468" s="196"/>
      <c r="E468" s="196"/>
      <c r="F468" s="196"/>
      <c r="G468" s="196"/>
      <c r="H468" s="196"/>
      <c r="I468" s="196"/>
      <c r="J468" s="197"/>
      <c r="K468" s="196"/>
      <c r="L468" s="198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</row>
    <row r="469" spans="1:26" ht="12.75" customHeight="1">
      <c r="A469" s="196"/>
      <c r="B469" s="196"/>
      <c r="C469" s="196"/>
      <c r="D469" s="196"/>
      <c r="E469" s="196"/>
      <c r="F469" s="196"/>
      <c r="G469" s="196"/>
      <c r="H469" s="196"/>
      <c r="I469" s="196"/>
      <c r="J469" s="197"/>
      <c r="K469" s="196"/>
      <c r="L469" s="198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</row>
    <row r="470" spans="1:26" ht="12.75" customHeight="1">
      <c r="A470" s="196"/>
      <c r="B470" s="196"/>
      <c r="C470" s="196"/>
      <c r="D470" s="196"/>
      <c r="E470" s="196"/>
      <c r="F470" s="196"/>
      <c r="G470" s="196"/>
      <c r="H470" s="196"/>
      <c r="I470" s="196"/>
      <c r="J470" s="197"/>
      <c r="K470" s="196"/>
      <c r="L470" s="198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</row>
    <row r="471" spans="1:26" ht="12.75" customHeight="1">
      <c r="A471" s="196"/>
      <c r="B471" s="196"/>
      <c r="C471" s="196"/>
      <c r="D471" s="196"/>
      <c r="E471" s="196"/>
      <c r="F471" s="196"/>
      <c r="G471" s="196"/>
      <c r="H471" s="196"/>
      <c r="I471" s="196"/>
      <c r="J471" s="197"/>
      <c r="K471" s="196"/>
      <c r="L471" s="198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</row>
    <row r="472" spans="1:26" ht="12.75" customHeight="1">
      <c r="A472" s="196"/>
      <c r="B472" s="196"/>
      <c r="C472" s="196"/>
      <c r="D472" s="196"/>
      <c r="E472" s="196"/>
      <c r="F472" s="196"/>
      <c r="G472" s="196"/>
      <c r="H472" s="196"/>
      <c r="I472" s="196"/>
      <c r="J472" s="197"/>
      <c r="K472" s="196"/>
      <c r="L472" s="198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</row>
    <row r="473" spans="1:26" ht="12.75" customHeight="1">
      <c r="A473" s="196"/>
      <c r="B473" s="196"/>
      <c r="C473" s="196"/>
      <c r="D473" s="196"/>
      <c r="E473" s="196"/>
      <c r="F473" s="196"/>
      <c r="G473" s="196"/>
      <c r="H473" s="196"/>
      <c r="I473" s="196"/>
      <c r="J473" s="197"/>
      <c r="K473" s="196"/>
      <c r="L473" s="198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</row>
    <row r="474" spans="1:26" ht="12.75" customHeight="1">
      <c r="A474" s="196"/>
      <c r="B474" s="196"/>
      <c r="C474" s="196"/>
      <c r="D474" s="196"/>
      <c r="E474" s="196"/>
      <c r="F474" s="196"/>
      <c r="G474" s="196"/>
      <c r="H474" s="196"/>
      <c r="I474" s="196"/>
      <c r="J474" s="197"/>
      <c r="K474" s="196"/>
      <c r="L474" s="198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</row>
    <row r="475" spans="1:26" ht="12.75" customHeight="1">
      <c r="A475" s="196"/>
      <c r="B475" s="196"/>
      <c r="C475" s="196"/>
      <c r="D475" s="196"/>
      <c r="E475" s="196"/>
      <c r="F475" s="196"/>
      <c r="G475" s="196"/>
      <c r="H475" s="196"/>
      <c r="I475" s="196"/>
      <c r="J475" s="197"/>
      <c r="K475" s="196"/>
      <c r="L475" s="198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</row>
    <row r="476" spans="1:26" ht="12.75" customHeight="1">
      <c r="A476" s="196"/>
      <c r="B476" s="196"/>
      <c r="C476" s="196"/>
      <c r="D476" s="196"/>
      <c r="E476" s="196"/>
      <c r="F476" s="196"/>
      <c r="G476" s="196"/>
      <c r="H476" s="196"/>
      <c r="I476" s="196"/>
      <c r="J476" s="197"/>
      <c r="K476" s="196"/>
      <c r="L476" s="198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</row>
    <row r="477" spans="1:26" ht="12.75" customHeight="1">
      <c r="A477" s="196"/>
      <c r="B477" s="196"/>
      <c r="C477" s="196"/>
      <c r="D477" s="196"/>
      <c r="E477" s="196"/>
      <c r="F477" s="196"/>
      <c r="G477" s="196"/>
      <c r="H477" s="196"/>
      <c r="I477" s="196"/>
      <c r="J477" s="197"/>
      <c r="K477" s="196"/>
      <c r="L477" s="198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</row>
    <row r="478" spans="1:26" ht="12.75" customHeight="1">
      <c r="A478" s="196"/>
      <c r="B478" s="196"/>
      <c r="C478" s="196"/>
      <c r="D478" s="196"/>
      <c r="E478" s="196"/>
      <c r="F478" s="196"/>
      <c r="G478" s="196"/>
      <c r="H478" s="196"/>
      <c r="I478" s="196"/>
      <c r="J478" s="197"/>
      <c r="K478" s="196"/>
      <c r="L478" s="198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</row>
    <row r="479" spans="1:26" ht="12.75" customHeight="1">
      <c r="A479" s="196"/>
      <c r="B479" s="196"/>
      <c r="C479" s="196"/>
      <c r="D479" s="196"/>
      <c r="E479" s="196"/>
      <c r="F479" s="196"/>
      <c r="G479" s="196"/>
      <c r="H479" s="196"/>
      <c r="I479" s="196"/>
      <c r="J479" s="197"/>
      <c r="K479" s="196"/>
      <c r="L479" s="198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</row>
    <row r="480" spans="1:26" ht="12.75" customHeight="1">
      <c r="A480" s="196"/>
      <c r="B480" s="196"/>
      <c r="C480" s="196"/>
      <c r="D480" s="196"/>
      <c r="E480" s="196"/>
      <c r="F480" s="196"/>
      <c r="G480" s="196"/>
      <c r="H480" s="196"/>
      <c r="I480" s="196"/>
      <c r="J480" s="197"/>
      <c r="K480" s="196"/>
      <c r="L480" s="198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</row>
    <row r="481" spans="1:26" ht="12.75" customHeight="1">
      <c r="A481" s="196"/>
      <c r="B481" s="196"/>
      <c r="C481" s="196"/>
      <c r="D481" s="196"/>
      <c r="E481" s="196"/>
      <c r="F481" s="196"/>
      <c r="G481" s="196"/>
      <c r="H481" s="196"/>
      <c r="I481" s="196"/>
      <c r="J481" s="197"/>
      <c r="K481" s="196"/>
      <c r="L481" s="198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</row>
    <row r="482" spans="1:26" ht="12.75" customHeight="1">
      <c r="A482" s="196"/>
      <c r="B482" s="196"/>
      <c r="C482" s="196"/>
      <c r="D482" s="196"/>
      <c r="E482" s="196"/>
      <c r="F482" s="196"/>
      <c r="G482" s="196"/>
      <c r="H482" s="196"/>
      <c r="I482" s="196"/>
      <c r="J482" s="197"/>
      <c r="K482" s="196"/>
      <c r="L482" s="198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</row>
    <row r="483" spans="1:26" ht="12.75" customHeight="1">
      <c r="A483" s="196"/>
      <c r="B483" s="196"/>
      <c r="C483" s="196"/>
      <c r="D483" s="196"/>
      <c r="E483" s="196"/>
      <c r="F483" s="196"/>
      <c r="G483" s="196"/>
      <c r="H483" s="196"/>
      <c r="I483" s="196"/>
      <c r="J483" s="197"/>
      <c r="K483" s="196"/>
      <c r="L483" s="198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</row>
    <row r="484" spans="1:26" ht="12.75" customHeight="1">
      <c r="A484" s="196"/>
      <c r="B484" s="196"/>
      <c r="C484" s="196"/>
      <c r="D484" s="196"/>
      <c r="E484" s="196"/>
      <c r="F484" s="196"/>
      <c r="G484" s="196"/>
      <c r="H484" s="196"/>
      <c r="I484" s="196"/>
      <c r="J484" s="197"/>
      <c r="K484" s="196"/>
      <c r="L484" s="198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</row>
    <row r="485" spans="1:26" ht="12.75" customHeight="1">
      <c r="A485" s="196"/>
      <c r="B485" s="196"/>
      <c r="C485" s="196"/>
      <c r="D485" s="196"/>
      <c r="E485" s="196"/>
      <c r="F485" s="196"/>
      <c r="G485" s="196"/>
      <c r="H485" s="196"/>
      <c r="I485" s="196"/>
      <c r="J485" s="197"/>
      <c r="K485" s="196"/>
      <c r="L485" s="198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</row>
    <row r="486" spans="1:26" ht="12.75" customHeight="1">
      <c r="A486" s="196"/>
      <c r="B486" s="196"/>
      <c r="C486" s="196"/>
      <c r="D486" s="196"/>
      <c r="E486" s="196"/>
      <c r="F486" s="196"/>
      <c r="G486" s="196"/>
      <c r="H486" s="196"/>
      <c r="I486" s="196"/>
      <c r="J486" s="197"/>
      <c r="K486" s="196"/>
      <c r="L486" s="198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</row>
    <row r="487" spans="1:26" ht="12.75" customHeight="1">
      <c r="A487" s="196"/>
      <c r="B487" s="196"/>
      <c r="C487" s="196"/>
      <c r="D487" s="196"/>
      <c r="E487" s="196"/>
      <c r="F487" s="196"/>
      <c r="G487" s="196"/>
      <c r="H487" s="196"/>
      <c r="I487" s="196"/>
      <c r="J487" s="197"/>
      <c r="K487" s="196"/>
      <c r="L487" s="198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</row>
    <row r="488" spans="1:26" ht="12.75" customHeight="1">
      <c r="A488" s="196"/>
      <c r="B488" s="196"/>
      <c r="C488" s="196"/>
      <c r="D488" s="196"/>
      <c r="E488" s="196"/>
      <c r="F488" s="196"/>
      <c r="G488" s="196"/>
      <c r="H488" s="196"/>
      <c r="I488" s="196"/>
      <c r="J488" s="197"/>
      <c r="K488" s="196"/>
      <c r="L488" s="198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</row>
    <row r="489" spans="1:26" ht="12.75" customHeight="1">
      <c r="A489" s="196"/>
      <c r="B489" s="196"/>
      <c r="C489" s="196"/>
      <c r="D489" s="196"/>
      <c r="E489" s="196"/>
      <c r="F489" s="196"/>
      <c r="G489" s="196"/>
      <c r="H489" s="196"/>
      <c r="I489" s="196"/>
      <c r="J489" s="197"/>
      <c r="K489" s="196"/>
      <c r="L489" s="198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</row>
    <row r="490" spans="1:26" ht="12.75" customHeight="1">
      <c r="A490" s="196"/>
      <c r="B490" s="196"/>
      <c r="C490" s="196"/>
      <c r="D490" s="196"/>
      <c r="E490" s="196"/>
      <c r="F490" s="196"/>
      <c r="G490" s="196"/>
      <c r="H490" s="196"/>
      <c r="I490" s="196"/>
      <c r="J490" s="197"/>
      <c r="K490" s="196"/>
      <c r="L490" s="198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</row>
    <row r="491" spans="1:26" ht="12.75" customHeight="1">
      <c r="A491" s="196"/>
      <c r="B491" s="196"/>
      <c r="C491" s="196"/>
      <c r="D491" s="196"/>
      <c r="E491" s="196"/>
      <c r="F491" s="196"/>
      <c r="G491" s="196"/>
      <c r="H491" s="196"/>
      <c r="I491" s="196"/>
      <c r="J491" s="197"/>
      <c r="K491" s="196"/>
      <c r="L491" s="198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</row>
    <row r="492" spans="1:26" ht="12.75" customHeight="1">
      <c r="A492" s="196"/>
      <c r="B492" s="196"/>
      <c r="C492" s="196"/>
      <c r="D492" s="196"/>
      <c r="E492" s="196"/>
      <c r="F492" s="196"/>
      <c r="G492" s="196"/>
      <c r="H492" s="196"/>
      <c r="I492" s="196"/>
      <c r="J492" s="197"/>
      <c r="K492" s="196"/>
      <c r="L492" s="198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</row>
    <row r="493" spans="1:26" ht="12.75" customHeight="1">
      <c r="A493" s="196"/>
      <c r="B493" s="196"/>
      <c r="C493" s="196"/>
      <c r="D493" s="196"/>
      <c r="E493" s="196"/>
      <c r="F493" s="196"/>
      <c r="G493" s="196"/>
      <c r="H493" s="196"/>
      <c r="I493" s="196"/>
      <c r="J493" s="197"/>
      <c r="K493" s="196"/>
      <c r="L493" s="198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</row>
    <row r="494" spans="1:26" ht="12.75" customHeight="1">
      <c r="A494" s="196"/>
      <c r="B494" s="196"/>
      <c r="C494" s="196"/>
      <c r="D494" s="196"/>
      <c r="E494" s="196"/>
      <c r="F494" s="196"/>
      <c r="G494" s="196"/>
      <c r="H494" s="196"/>
      <c r="I494" s="196"/>
      <c r="J494" s="197"/>
      <c r="K494" s="196"/>
      <c r="L494" s="198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</row>
    <row r="495" spans="1:26" ht="12.75" customHeight="1">
      <c r="A495" s="196"/>
      <c r="B495" s="196"/>
      <c r="C495" s="196"/>
      <c r="D495" s="196"/>
      <c r="E495" s="196"/>
      <c r="F495" s="196"/>
      <c r="G495" s="196"/>
      <c r="H495" s="196"/>
      <c r="I495" s="196"/>
      <c r="J495" s="197"/>
      <c r="K495" s="196"/>
      <c r="L495" s="198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</row>
    <row r="496" spans="1:26" ht="12.75" customHeight="1">
      <c r="A496" s="196"/>
      <c r="B496" s="196"/>
      <c r="C496" s="196"/>
      <c r="D496" s="196"/>
      <c r="E496" s="196"/>
      <c r="F496" s="196"/>
      <c r="G496" s="196"/>
      <c r="H496" s="196"/>
      <c r="I496" s="196"/>
      <c r="J496" s="197"/>
      <c r="K496" s="196"/>
      <c r="L496" s="198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</row>
    <row r="497" spans="1:26" ht="12.75" customHeight="1">
      <c r="A497" s="196"/>
      <c r="B497" s="196"/>
      <c r="C497" s="196"/>
      <c r="D497" s="196"/>
      <c r="E497" s="196"/>
      <c r="F497" s="196"/>
      <c r="G497" s="196"/>
      <c r="H497" s="196"/>
      <c r="I497" s="196"/>
      <c r="J497" s="197"/>
      <c r="K497" s="196"/>
      <c r="L497" s="198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</row>
    <row r="498" spans="1:26" ht="12.75" customHeight="1">
      <c r="A498" s="196"/>
      <c r="B498" s="196"/>
      <c r="C498" s="196"/>
      <c r="D498" s="196"/>
      <c r="E498" s="196"/>
      <c r="F498" s="196"/>
      <c r="G498" s="196"/>
      <c r="H498" s="196"/>
      <c r="I498" s="196"/>
      <c r="J498" s="197"/>
      <c r="K498" s="196"/>
      <c r="L498" s="198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</row>
    <row r="499" spans="1:26" ht="12.75" customHeight="1">
      <c r="A499" s="196"/>
      <c r="B499" s="196"/>
      <c r="C499" s="196"/>
      <c r="D499" s="196"/>
      <c r="E499" s="196"/>
      <c r="F499" s="196"/>
      <c r="G499" s="196"/>
      <c r="H499" s="196"/>
      <c r="I499" s="196"/>
      <c r="J499" s="197"/>
      <c r="K499" s="196"/>
      <c r="L499" s="198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</row>
    <row r="500" spans="1:26" ht="12.75" customHeight="1">
      <c r="A500" s="196"/>
      <c r="B500" s="196"/>
      <c r="C500" s="196"/>
      <c r="D500" s="196"/>
      <c r="E500" s="196"/>
      <c r="F500" s="196"/>
      <c r="G500" s="196"/>
      <c r="H500" s="196"/>
      <c r="I500" s="196"/>
      <c r="J500" s="197"/>
      <c r="K500" s="196"/>
      <c r="L500" s="198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</row>
    <row r="501" spans="1:26" ht="12.75" customHeight="1">
      <c r="A501" s="196"/>
      <c r="B501" s="196"/>
      <c r="C501" s="196"/>
      <c r="D501" s="196"/>
      <c r="E501" s="196"/>
      <c r="F501" s="196"/>
      <c r="G501" s="196"/>
      <c r="H501" s="196"/>
      <c r="I501" s="196"/>
      <c r="J501" s="197"/>
      <c r="K501" s="196"/>
      <c r="L501" s="198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</row>
    <row r="502" spans="1:26" ht="12.75" customHeight="1">
      <c r="A502" s="196"/>
      <c r="B502" s="196"/>
      <c r="C502" s="196"/>
      <c r="D502" s="196"/>
      <c r="E502" s="196"/>
      <c r="F502" s="196"/>
      <c r="G502" s="196"/>
      <c r="H502" s="196"/>
      <c r="I502" s="196"/>
      <c r="J502" s="197"/>
      <c r="K502" s="196"/>
      <c r="L502" s="198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</row>
    <row r="503" spans="1:26" ht="12.75" customHeight="1">
      <c r="A503" s="196"/>
      <c r="B503" s="196"/>
      <c r="C503" s="196"/>
      <c r="D503" s="196"/>
      <c r="E503" s="196"/>
      <c r="F503" s="196"/>
      <c r="G503" s="196"/>
      <c r="H503" s="196"/>
      <c r="I503" s="196"/>
      <c r="J503" s="197"/>
      <c r="K503" s="196"/>
      <c r="L503" s="198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</row>
    <row r="504" spans="1:26" ht="12.75" customHeight="1">
      <c r="A504" s="196"/>
      <c r="B504" s="196"/>
      <c r="C504" s="196"/>
      <c r="D504" s="196"/>
      <c r="E504" s="196"/>
      <c r="F504" s="196"/>
      <c r="G504" s="196"/>
      <c r="H504" s="196"/>
      <c r="I504" s="196"/>
      <c r="J504" s="197"/>
      <c r="K504" s="196"/>
      <c r="L504" s="198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</row>
    <row r="505" spans="1:26" ht="12.75" customHeight="1">
      <c r="A505" s="196"/>
      <c r="B505" s="196"/>
      <c r="C505" s="196"/>
      <c r="D505" s="196"/>
      <c r="E505" s="196"/>
      <c r="F505" s="196"/>
      <c r="G505" s="196"/>
      <c r="H505" s="196"/>
      <c r="I505" s="196"/>
      <c r="J505" s="197"/>
      <c r="K505" s="196"/>
      <c r="L505" s="198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</row>
    <row r="506" spans="1:26" ht="12.75" customHeight="1">
      <c r="A506" s="196"/>
      <c r="B506" s="196"/>
      <c r="C506" s="196"/>
      <c r="D506" s="196"/>
      <c r="E506" s="196"/>
      <c r="F506" s="196"/>
      <c r="G506" s="196"/>
      <c r="H506" s="196"/>
      <c r="I506" s="196"/>
      <c r="J506" s="197"/>
      <c r="K506" s="196"/>
      <c r="L506" s="198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</row>
    <row r="507" spans="1:26" ht="12.75" customHeight="1">
      <c r="A507" s="196"/>
      <c r="B507" s="196"/>
      <c r="C507" s="196"/>
      <c r="D507" s="196"/>
      <c r="E507" s="196"/>
      <c r="F507" s="196"/>
      <c r="G507" s="196"/>
      <c r="H507" s="196"/>
      <c r="I507" s="196"/>
      <c r="J507" s="197"/>
      <c r="K507" s="196"/>
      <c r="L507" s="198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</row>
    <row r="508" spans="1:26" ht="12.75" customHeight="1">
      <c r="A508" s="196"/>
      <c r="B508" s="196"/>
      <c r="C508" s="196"/>
      <c r="D508" s="196"/>
      <c r="E508" s="196"/>
      <c r="F508" s="196"/>
      <c r="G508" s="196"/>
      <c r="H508" s="196"/>
      <c r="I508" s="196"/>
      <c r="J508" s="197"/>
      <c r="K508" s="196"/>
      <c r="L508" s="198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</row>
    <row r="509" spans="1:26" ht="12.75" customHeight="1">
      <c r="A509" s="196"/>
      <c r="B509" s="196"/>
      <c r="C509" s="196"/>
      <c r="D509" s="196"/>
      <c r="E509" s="196"/>
      <c r="F509" s="196"/>
      <c r="G509" s="196"/>
      <c r="H509" s="196"/>
      <c r="I509" s="196"/>
      <c r="J509" s="197"/>
      <c r="K509" s="196"/>
      <c r="L509" s="198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</row>
    <row r="510" spans="1:26" ht="12.75" customHeight="1">
      <c r="A510" s="196"/>
      <c r="B510" s="196"/>
      <c r="C510" s="196"/>
      <c r="D510" s="196"/>
      <c r="E510" s="196"/>
      <c r="F510" s="196"/>
      <c r="G510" s="196"/>
      <c r="H510" s="196"/>
      <c r="I510" s="196"/>
      <c r="J510" s="197"/>
      <c r="K510" s="196"/>
      <c r="L510" s="198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</row>
    <row r="511" spans="1:26" ht="12.75" customHeight="1">
      <c r="A511" s="196"/>
      <c r="B511" s="196"/>
      <c r="C511" s="196"/>
      <c r="D511" s="196"/>
      <c r="E511" s="196"/>
      <c r="F511" s="196"/>
      <c r="G511" s="196"/>
      <c r="H511" s="196"/>
      <c r="I511" s="196"/>
      <c r="J511" s="197"/>
      <c r="K511" s="196"/>
      <c r="L511" s="198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</row>
    <row r="512" spans="1:26" ht="12.75" customHeight="1">
      <c r="A512" s="196"/>
      <c r="B512" s="196"/>
      <c r="C512" s="196"/>
      <c r="D512" s="196"/>
      <c r="E512" s="196"/>
      <c r="F512" s="196"/>
      <c r="G512" s="196"/>
      <c r="H512" s="196"/>
      <c r="I512" s="196"/>
      <c r="J512" s="197"/>
      <c r="K512" s="196"/>
      <c r="L512" s="198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</row>
    <row r="513" spans="1:26" ht="12.75" customHeight="1">
      <c r="A513" s="196"/>
      <c r="B513" s="196"/>
      <c r="C513" s="196"/>
      <c r="D513" s="196"/>
      <c r="E513" s="196"/>
      <c r="F513" s="196"/>
      <c r="G513" s="196"/>
      <c r="H513" s="196"/>
      <c r="I513" s="196"/>
      <c r="J513" s="197"/>
      <c r="K513" s="196"/>
      <c r="L513" s="198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</row>
    <row r="514" spans="1:26" ht="12.75" customHeight="1">
      <c r="A514" s="196"/>
      <c r="B514" s="196"/>
      <c r="C514" s="196"/>
      <c r="D514" s="196"/>
      <c r="E514" s="196"/>
      <c r="F514" s="196"/>
      <c r="G514" s="196"/>
      <c r="H514" s="196"/>
      <c r="I514" s="196"/>
      <c r="J514" s="197"/>
      <c r="K514" s="196"/>
      <c r="L514" s="198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</row>
    <row r="515" spans="1:26" ht="12.75" customHeight="1">
      <c r="A515" s="196"/>
      <c r="B515" s="196"/>
      <c r="C515" s="196"/>
      <c r="D515" s="196"/>
      <c r="E515" s="196"/>
      <c r="F515" s="196"/>
      <c r="G515" s="196"/>
      <c r="H515" s="196"/>
      <c r="I515" s="196"/>
      <c r="J515" s="197"/>
      <c r="K515" s="196"/>
      <c r="L515" s="198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</row>
    <row r="516" spans="1:26" ht="12.75" customHeight="1">
      <c r="A516" s="196"/>
      <c r="B516" s="196"/>
      <c r="C516" s="196"/>
      <c r="D516" s="196"/>
      <c r="E516" s="196"/>
      <c r="F516" s="196"/>
      <c r="G516" s="196"/>
      <c r="H516" s="196"/>
      <c r="I516" s="196"/>
      <c r="J516" s="197"/>
      <c r="K516" s="196"/>
      <c r="L516" s="198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</row>
    <row r="517" spans="1:26" ht="12.75" customHeight="1">
      <c r="A517" s="196"/>
      <c r="B517" s="196"/>
      <c r="C517" s="196"/>
      <c r="D517" s="196"/>
      <c r="E517" s="196"/>
      <c r="F517" s="196"/>
      <c r="G517" s="196"/>
      <c r="H517" s="196"/>
      <c r="I517" s="196"/>
      <c r="J517" s="197"/>
      <c r="K517" s="196"/>
      <c r="L517" s="198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</row>
    <row r="518" spans="1:26" ht="12.75" customHeight="1">
      <c r="A518" s="196"/>
      <c r="B518" s="196"/>
      <c r="C518" s="196"/>
      <c r="D518" s="196"/>
      <c r="E518" s="196"/>
      <c r="F518" s="196"/>
      <c r="G518" s="196"/>
      <c r="H518" s="196"/>
      <c r="I518" s="196"/>
      <c r="J518" s="197"/>
      <c r="K518" s="196"/>
      <c r="L518" s="198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</row>
    <row r="519" spans="1:26" ht="12.75" customHeight="1">
      <c r="A519" s="196"/>
      <c r="B519" s="196"/>
      <c r="C519" s="196"/>
      <c r="D519" s="196"/>
      <c r="E519" s="196"/>
      <c r="F519" s="196"/>
      <c r="G519" s="196"/>
      <c r="H519" s="196"/>
      <c r="I519" s="196"/>
      <c r="J519" s="197"/>
      <c r="K519" s="196"/>
      <c r="L519" s="198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</row>
    <row r="520" spans="1:26" ht="12.75" customHeight="1">
      <c r="A520" s="196"/>
      <c r="B520" s="196"/>
      <c r="C520" s="196"/>
      <c r="D520" s="196"/>
      <c r="E520" s="196"/>
      <c r="F520" s="196"/>
      <c r="G520" s="196"/>
      <c r="H520" s="196"/>
      <c r="I520" s="196"/>
      <c r="J520" s="197"/>
      <c r="K520" s="196"/>
      <c r="L520" s="198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</row>
    <row r="521" spans="1:26" ht="12.75" customHeight="1">
      <c r="A521" s="196"/>
      <c r="B521" s="196"/>
      <c r="C521" s="196"/>
      <c r="D521" s="196"/>
      <c r="E521" s="196"/>
      <c r="F521" s="196"/>
      <c r="G521" s="196"/>
      <c r="H521" s="196"/>
      <c r="I521" s="196"/>
      <c r="J521" s="197"/>
      <c r="K521" s="196"/>
      <c r="L521" s="198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</row>
    <row r="522" spans="1:26" ht="12.75" customHeight="1">
      <c r="A522" s="196"/>
      <c r="B522" s="196"/>
      <c r="C522" s="196"/>
      <c r="D522" s="196"/>
      <c r="E522" s="196"/>
      <c r="F522" s="196"/>
      <c r="G522" s="196"/>
      <c r="H522" s="196"/>
      <c r="I522" s="196"/>
      <c r="J522" s="197"/>
      <c r="K522" s="196"/>
      <c r="L522" s="198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</row>
    <row r="523" spans="1:26" ht="12.75" customHeight="1">
      <c r="A523" s="196"/>
      <c r="B523" s="196"/>
      <c r="C523" s="196"/>
      <c r="D523" s="196"/>
      <c r="E523" s="196"/>
      <c r="F523" s="196"/>
      <c r="G523" s="196"/>
      <c r="H523" s="196"/>
      <c r="I523" s="196"/>
      <c r="J523" s="197"/>
      <c r="K523" s="196"/>
      <c r="L523" s="198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</row>
    <row r="524" spans="1:26" ht="12.75" customHeight="1">
      <c r="A524" s="196"/>
      <c r="B524" s="196"/>
      <c r="C524" s="196"/>
      <c r="D524" s="196"/>
      <c r="E524" s="196"/>
      <c r="F524" s="196"/>
      <c r="G524" s="196"/>
      <c r="H524" s="196"/>
      <c r="I524" s="196"/>
      <c r="J524" s="197"/>
      <c r="K524" s="196"/>
      <c r="L524" s="198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</row>
    <row r="525" spans="1:26" ht="12.75" customHeight="1">
      <c r="A525" s="196"/>
      <c r="B525" s="196"/>
      <c r="C525" s="196"/>
      <c r="D525" s="196"/>
      <c r="E525" s="196"/>
      <c r="F525" s="196"/>
      <c r="G525" s="196"/>
      <c r="H525" s="196"/>
      <c r="I525" s="196"/>
      <c r="J525" s="197"/>
      <c r="K525" s="196"/>
      <c r="L525" s="198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</row>
    <row r="526" spans="1:26" ht="12.75" customHeight="1">
      <c r="A526" s="196"/>
      <c r="B526" s="196"/>
      <c r="C526" s="196"/>
      <c r="D526" s="196"/>
      <c r="E526" s="196"/>
      <c r="F526" s="196"/>
      <c r="G526" s="196"/>
      <c r="H526" s="196"/>
      <c r="I526" s="196"/>
      <c r="J526" s="197"/>
      <c r="K526" s="196"/>
      <c r="L526" s="198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</row>
    <row r="527" spans="1:26" ht="12.75" customHeight="1">
      <c r="A527" s="196"/>
      <c r="B527" s="196"/>
      <c r="C527" s="196"/>
      <c r="D527" s="196"/>
      <c r="E527" s="196"/>
      <c r="F527" s="196"/>
      <c r="G527" s="196"/>
      <c r="H527" s="196"/>
      <c r="I527" s="196"/>
      <c r="J527" s="197"/>
      <c r="K527" s="196"/>
      <c r="L527" s="198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</row>
    <row r="528" spans="1:26" ht="12.75" customHeight="1">
      <c r="A528" s="196"/>
      <c r="B528" s="196"/>
      <c r="C528" s="196"/>
      <c r="D528" s="196"/>
      <c r="E528" s="196"/>
      <c r="F528" s="196"/>
      <c r="G528" s="196"/>
      <c r="H528" s="196"/>
      <c r="I528" s="196"/>
      <c r="J528" s="197"/>
      <c r="K528" s="196"/>
      <c r="L528" s="198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</row>
    <row r="529" spans="1:26" ht="12.75" customHeight="1">
      <c r="A529" s="196"/>
      <c r="B529" s="196"/>
      <c r="C529" s="196"/>
      <c r="D529" s="196"/>
      <c r="E529" s="196"/>
      <c r="F529" s="196"/>
      <c r="G529" s="196"/>
      <c r="H529" s="196"/>
      <c r="I529" s="196"/>
      <c r="J529" s="197"/>
      <c r="K529" s="196"/>
      <c r="L529" s="198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</row>
    <row r="530" spans="1:26" ht="12.75" customHeight="1">
      <c r="A530" s="196"/>
      <c r="B530" s="196"/>
      <c r="C530" s="196"/>
      <c r="D530" s="196"/>
      <c r="E530" s="196"/>
      <c r="F530" s="196"/>
      <c r="G530" s="196"/>
      <c r="H530" s="196"/>
      <c r="I530" s="196"/>
      <c r="J530" s="197"/>
      <c r="K530" s="196"/>
      <c r="L530" s="198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</row>
    <row r="531" spans="1:26" ht="12.75" customHeight="1">
      <c r="A531" s="196"/>
      <c r="B531" s="196"/>
      <c r="C531" s="196"/>
      <c r="D531" s="196"/>
      <c r="E531" s="196"/>
      <c r="F531" s="196"/>
      <c r="G531" s="196"/>
      <c r="H531" s="196"/>
      <c r="I531" s="196"/>
      <c r="J531" s="197"/>
      <c r="K531" s="196"/>
      <c r="L531" s="198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</row>
    <row r="532" spans="1:26" ht="12.75" customHeight="1">
      <c r="A532" s="196"/>
      <c r="B532" s="196"/>
      <c r="C532" s="196"/>
      <c r="D532" s="196"/>
      <c r="E532" s="196"/>
      <c r="F532" s="196"/>
      <c r="G532" s="196"/>
      <c r="H532" s="196"/>
      <c r="I532" s="196"/>
      <c r="J532" s="197"/>
      <c r="K532" s="196"/>
      <c r="L532" s="198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</row>
    <row r="533" spans="1:26" ht="12.75" customHeight="1">
      <c r="A533" s="196"/>
      <c r="B533" s="196"/>
      <c r="C533" s="196"/>
      <c r="D533" s="196"/>
      <c r="E533" s="196"/>
      <c r="F533" s="196"/>
      <c r="G533" s="196"/>
      <c r="H533" s="196"/>
      <c r="I533" s="196"/>
      <c r="J533" s="197"/>
      <c r="K533" s="196"/>
      <c r="L533" s="198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</row>
    <row r="534" spans="1:26" ht="12.75" customHeight="1">
      <c r="A534" s="196"/>
      <c r="B534" s="196"/>
      <c r="C534" s="196"/>
      <c r="D534" s="196"/>
      <c r="E534" s="196"/>
      <c r="F534" s="196"/>
      <c r="G534" s="196"/>
      <c r="H534" s="196"/>
      <c r="I534" s="196"/>
      <c r="J534" s="197"/>
      <c r="K534" s="196"/>
      <c r="L534" s="198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</row>
    <row r="535" spans="1:26" ht="12.75" customHeight="1">
      <c r="A535" s="196"/>
      <c r="B535" s="196"/>
      <c r="C535" s="196"/>
      <c r="D535" s="196"/>
      <c r="E535" s="196"/>
      <c r="F535" s="196"/>
      <c r="G535" s="196"/>
      <c r="H535" s="196"/>
      <c r="I535" s="196"/>
      <c r="J535" s="197"/>
      <c r="K535" s="196"/>
      <c r="L535" s="198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</row>
    <row r="536" spans="1:26" ht="12.75" customHeight="1">
      <c r="A536" s="196"/>
      <c r="B536" s="196"/>
      <c r="C536" s="196"/>
      <c r="D536" s="196"/>
      <c r="E536" s="196"/>
      <c r="F536" s="196"/>
      <c r="G536" s="196"/>
      <c r="H536" s="196"/>
      <c r="I536" s="196"/>
      <c r="J536" s="197"/>
      <c r="K536" s="196"/>
      <c r="L536" s="198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</row>
    <row r="537" spans="1:26" ht="12.75" customHeight="1">
      <c r="A537" s="196"/>
      <c r="B537" s="196"/>
      <c r="C537" s="196"/>
      <c r="D537" s="196"/>
      <c r="E537" s="196"/>
      <c r="F537" s="196"/>
      <c r="G537" s="196"/>
      <c r="H537" s="196"/>
      <c r="I537" s="196"/>
      <c r="J537" s="197"/>
      <c r="K537" s="196"/>
      <c r="L537" s="198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</row>
    <row r="538" spans="1:26" ht="12.75" customHeight="1">
      <c r="A538" s="196"/>
      <c r="B538" s="196"/>
      <c r="C538" s="196"/>
      <c r="D538" s="196"/>
      <c r="E538" s="196"/>
      <c r="F538" s="196"/>
      <c r="G538" s="196"/>
      <c r="H538" s="196"/>
      <c r="I538" s="196"/>
      <c r="J538" s="197"/>
      <c r="K538" s="196"/>
      <c r="L538" s="198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</row>
    <row r="539" spans="1:26" ht="12.75" customHeight="1">
      <c r="A539" s="196"/>
      <c r="B539" s="196"/>
      <c r="C539" s="196"/>
      <c r="D539" s="196"/>
      <c r="E539" s="196"/>
      <c r="F539" s="196"/>
      <c r="G539" s="196"/>
      <c r="H539" s="196"/>
      <c r="I539" s="196"/>
      <c r="J539" s="197"/>
      <c r="K539" s="196"/>
      <c r="L539" s="198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</row>
    <row r="540" spans="1:26" ht="12.75" customHeight="1">
      <c r="A540" s="196"/>
      <c r="B540" s="196"/>
      <c r="C540" s="196"/>
      <c r="D540" s="196"/>
      <c r="E540" s="196"/>
      <c r="F540" s="196"/>
      <c r="G540" s="196"/>
      <c r="H540" s="196"/>
      <c r="I540" s="196"/>
      <c r="J540" s="197"/>
      <c r="K540" s="196"/>
      <c r="L540" s="198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</row>
    <row r="541" spans="1:26" ht="12.75" customHeight="1">
      <c r="A541" s="196"/>
      <c r="B541" s="196"/>
      <c r="C541" s="196"/>
      <c r="D541" s="196"/>
      <c r="E541" s="196"/>
      <c r="F541" s="196"/>
      <c r="G541" s="196"/>
      <c r="H541" s="196"/>
      <c r="I541" s="196"/>
      <c r="J541" s="197"/>
      <c r="K541" s="196"/>
      <c r="L541" s="198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</row>
    <row r="542" spans="1:26" ht="12.75" customHeight="1">
      <c r="A542" s="196"/>
      <c r="B542" s="196"/>
      <c r="C542" s="196"/>
      <c r="D542" s="196"/>
      <c r="E542" s="196"/>
      <c r="F542" s="196"/>
      <c r="G542" s="196"/>
      <c r="H542" s="196"/>
      <c r="I542" s="196"/>
      <c r="J542" s="197"/>
      <c r="K542" s="196"/>
      <c r="L542" s="198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</row>
    <row r="543" spans="1:26" ht="12.75" customHeight="1">
      <c r="A543" s="196"/>
      <c r="B543" s="196"/>
      <c r="C543" s="196"/>
      <c r="D543" s="196"/>
      <c r="E543" s="196"/>
      <c r="F543" s="196"/>
      <c r="G543" s="196"/>
      <c r="H543" s="196"/>
      <c r="I543" s="196"/>
      <c r="J543" s="197"/>
      <c r="K543" s="196"/>
      <c r="L543" s="198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</row>
    <row r="544" spans="1:26" ht="12.75" customHeight="1">
      <c r="A544" s="196"/>
      <c r="B544" s="196"/>
      <c r="C544" s="196"/>
      <c r="D544" s="196"/>
      <c r="E544" s="196"/>
      <c r="F544" s="196"/>
      <c r="G544" s="196"/>
      <c r="H544" s="196"/>
      <c r="I544" s="196"/>
      <c r="J544" s="197"/>
      <c r="K544" s="196"/>
      <c r="L544" s="198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</row>
    <row r="545" spans="1:26" ht="12.75" customHeight="1">
      <c r="A545" s="196"/>
      <c r="B545" s="196"/>
      <c r="C545" s="196"/>
      <c r="D545" s="196"/>
      <c r="E545" s="196"/>
      <c r="F545" s="196"/>
      <c r="G545" s="196"/>
      <c r="H545" s="196"/>
      <c r="I545" s="196"/>
      <c r="J545" s="197"/>
      <c r="K545" s="196"/>
      <c r="L545" s="198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</row>
    <row r="546" spans="1:26" ht="12.75" customHeight="1">
      <c r="A546" s="196"/>
      <c r="B546" s="196"/>
      <c r="C546" s="196"/>
      <c r="D546" s="196"/>
      <c r="E546" s="196"/>
      <c r="F546" s="196"/>
      <c r="G546" s="196"/>
      <c r="H546" s="196"/>
      <c r="I546" s="196"/>
      <c r="J546" s="197"/>
      <c r="K546" s="196"/>
      <c r="L546" s="198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</row>
    <row r="547" spans="1:26" ht="12.75" customHeight="1">
      <c r="A547" s="196"/>
      <c r="B547" s="196"/>
      <c r="C547" s="196"/>
      <c r="D547" s="196"/>
      <c r="E547" s="196"/>
      <c r="F547" s="196"/>
      <c r="G547" s="196"/>
      <c r="H547" s="196"/>
      <c r="I547" s="196"/>
      <c r="J547" s="197"/>
      <c r="K547" s="196"/>
      <c r="L547" s="198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</row>
    <row r="548" spans="1:26" ht="12.75" customHeight="1">
      <c r="A548" s="196"/>
      <c r="B548" s="196"/>
      <c r="C548" s="196"/>
      <c r="D548" s="196"/>
      <c r="E548" s="196"/>
      <c r="F548" s="196"/>
      <c r="G548" s="196"/>
      <c r="H548" s="196"/>
      <c r="I548" s="196"/>
      <c r="J548" s="197"/>
      <c r="K548" s="196"/>
      <c r="L548" s="198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</row>
    <row r="549" spans="1:26" ht="12.75" customHeight="1">
      <c r="A549" s="196"/>
      <c r="B549" s="196"/>
      <c r="C549" s="196"/>
      <c r="D549" s="196"/>
      <c r="E549" s="196"/>
      <c r="F549" s="196"/>
      <c r="G549" s="196"/>
      <c r="H549" s="196"/>
      <c r="I549" s="196"/>
      <c r="J549" s="197"/>
      <c r="K549" s="196"/>
      <c r="L549" s="198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</row>
    <row r="550" spans="1:26" ht="12.75" customHeight="1">
      <c r="A550" s="196"/>
      <c r="B550" s="196"/>
      <c r="C550" s="196"/>
      <c r="D550" s="196"/>
      <c r="E550" s="196"/>
      <c r="F550" s="196"/>
      <c r="G550" s="196"/>
      <c r="H550" s="196"/>
      <c r="I550" s="196"/>
      <c r="J550" s="197"/>
      <c r="K550" s="196"/>
      <c r="L550" s="198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</row>
    <row r="551" spans="1:26" ht="12.75" customHeight="1">
      <c r="A551" s="196"/>
      <c r="B551" s="196"/>
      <c r="C551" s="196"/>
      <c r="D551" s="196"/>
      <c r="E551" s="196"/>
      <c r="F551" s="196"/>
      <c r="G551" s="196"/>
      <c r="H551" s="196"/>
      <c r="I551" s="196"/>
      <c r="J551" s="197"/>
      <c r="K551" s="196"/>
      <c r="L551" s="198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</row>
    <row r="552" spans="1:26" ht="12.75" customHeight="1">
      <c r="A552" s="196"/>
      <c r="B552" s="196"/>
      <c r="C552" s="196"/>
      <c r="D552" s="196"/>
      <c r="E552" s="196"/>
      <c r="F552" s="196"/>
      <c r="G552" s="196"/>
      <c r="H552" s="196"/>
      <c r="I552" s="196"/>
      <c r="J552" s="197"/>
      <c r="K552" s="196"/>
      <c r="L552" s="198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</row>
    <row r="553" spans="1:26" ht="12.75" customHeight="1">
      <c r="A553" s="196"/>
      <c r="B553" s="196"/>
      <c r="C553" s="196"/>
      <c r="D553" s="196"/>
      <c r="E553" s="196"/>
      <c r="F553" s="196"/>
      <c r="G553" s="196"/>
      <c r="H553" s="196"/>
      <c r="I553" s="196"/>
      <c r="J553" s="197"/>
      <c r="K553" s="196"/>
      <c r="L553" s="198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</row>
    <row r="554" spans="1:26" ht="12.75" customHeight="1">
      <c r="A554" s="196"/>
      <c r="B554" s="196"/>
      <c r="C554" s="196"/>
      <c r="D554" s="196"/>
      <c r="E554" s="196"/>
      <c r="F554" s="196"/>
      <c r="G554" s="196"/>
      <c r="H554" s="196"/>
      <c r="I554" s="196"/>
      <c r="J554" s="197"/>
      <c r="K554" s="196"/>
      <c r="L554" s="198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</row>
    <row r="555" spans="1:26" ht="12.75" customHeight="1">
      <c r="A555" s="196"/>
      <c r="B555" s="196"/>
      <c r="C555" s="196"/>
      <c r="D555" s="196"/>
      <c r="E555" s="196"/>
      <c r="F555" s="196"/>
      <c r="G555" s="196"/>
      <c r="H555" s="196"/>
      <c r="I555" s="196"/>
      <c r="J555" s="197"/>
      <c r="K555" s="196"/>
      <c r="L555" s="198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</row>
    <row r="556" spans="1:26" ht="12.75" customHeight="1">
      <c r="A556" s="196"/>
      <c r="B556" s="196"/>
      <c r="C556" s="196"/>
      <c r="D556" s="196"/>
      <c r="E556" s="196"/>
      <c r="F556" s="196"/>
      <c r="G556" s="196"/>
      <c r="H556" s="196"/>
      <c r="I556" s="196"/>
      <c r="J556" s="197"/>
      <c r="K556" s="196"/>
      <c r="L556" s="198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</row>
    <row r="557" spans="1:26" ht="12.75" customHeight="1">
      <c r="A557" s="196"/>
      <c r="B557" s="196"/>
      <c r="C557" s="196"/>
      <c r="D557" s="196"/>
      <c r="E557" s="196"/>
      <c r="F557" s="196"/>
      <c r="G557" s="196"/>
      <c r="H557" s="196"/>
      <c r="I557" s="196"/>
      <c r="J557" s="197"/>
      <c r="K557" s="196"/>
      <c r="L557" s="198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</row>
    <row r="558" spans="1:26" ht="12.75" customHeight="1">
      <c r="A558" s="196"/>
      <c r="B558" s="196"/>
      <c r="C558" s="196"/>
      <c r="D558" s="196"/>
      <c r="E558" s="196"/>
      <c r="F558" s="196"/>
      <c r="G558" s="196"/>
      <c r="H558" s="196"/>
      <c r="I558" s="196"/>
      <c r="J558" s="197"/>
      <c r="K558" s="196"/>
      <c r="L558" s="198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</row>
    <row r="559" spans="1:26" ht="12.75" customHeight="1">
      <c r="A559" s="196"/>
      <c r="B559" s="196"/>
      <c r="C559" s="196"/>
      <c r="D559" s="196"/>
      <c r="E559" s="196"/>
      <c r="F559" s="196"/>
      <c r="G559" s="196"/>
      <c r="H559" s="196"/>
      <c r="I559" s="196"/>
      <c r="J559" s="197"/>
      <c r="K559" s="196"/>
      <c r="L559" s="198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</row>
    <row r="560" spans="1:26" ht="12.75" customHeight="1">
      <c r="A560" s="196"/>
      <c r="B560" s="196"/>
      <c r="C560" s="196"/>
      <c r="D560" s="196"/>
      <c r="E560" s="196"/>
      <c r="F560" s="196"/>
      <c r="G560" s="196"/>
      <c r="H560" s="196"/>
      <c r="I560" s="196"/>
      <c r="J560" s="197"/>
      <c r="K560" s="196"/>
      <c r="L560" s="198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</row>
    <row r="561" spans="1:26" ht="12.75" customHeight="1">
      <c r="A561" s="196"/>
      <c r="B561" s="196"/>
      <c r="C561" s="196"/>
      <c r="D561" s="196"/>
      <c r="E561" s="196"/>
      <c r="F561" s="196"/>
      <c r="G561" s="196"/>
      <c r="H561" s="196"/>
      <c r="I561" s="196"/>
      <c r="J561" s="197"/>
      <c r="K561" s="196"/>
      <c r="L561" s="198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</row>
    <row r="562" spans="1:26" ht="12.75" customHeight="1">
      <c r="A562" s="196"/>
      <c r="B562" s="196"/>
      <c r="C562" s="196"/>
      <c r="D562" s="196"/>
      <c r="E562" s="196"/>
      <c r="F562" s="196"/>
      <c r="G562" s="196"/>
      <c r="H562" s="196"/>
      <c r="I562" s="196"/>
      <c r="J562" s="197"/>
      <c r="K562" s="196"/>
      <c r="L562" s="198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</row>
    <row r="563" spans="1:26" ht="12.75" customHeight="1">
      <c r="A563" s="196"/>
      <c r="B563" s="196"/>
      <c r="C563" s="196"/>
      <c r="D563" s="196"/>
      <c r="E563" s="196"/>
      <c r="F563" s="196"/>
      <c r="G563" s="196"/>
      <c r="H563" s="196"/>
      <c r="I563" s="196"/>
      <c r="J563" s="197"/>
      <c r="K563" s="196"/>
      <c r="L563" s="198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</row>
    <row r="564" spans="1:26" ht="12.75" customHeight="1">
      <c r="A564" s="196"/>
      <c r="B564" s="196"/>
      <c r="C564" s="196"/>
      <c r="D564" s="196"/>
      <c r="E564" s="196"/>
      <c r="F564" s="196"/>
      <c r="G564" s="196"/>
      <c r="H564" s="196"/>
      <c r="I564" s="196"/>
      <c r="J564" s="197"/>
      <c r="K564" s="196"/>
      <c r="L564" s="198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</row>
    <row r="565" spans="1:26" ht="12.75" customHeight="1">
      <c r="A565" s="196"/>
      <c r="B565" s="196"/>
      <c r="C565" s="196"/>
      <c r="D565" s="196"/>
      <c r="E565" s="196"/>
      <c r="F565" s="196"/>
      <c r="G565" s="196"/>
      <c r="H565" s="196"/>
      <c r="I565" s="196"/>
      <c r="J565" s="197"/>
      <c r="K565" s="196"/>
      <c r="L565" s="198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</row>
    <row r="566" spans="1:26" ht="12.75" customHeight="1">
      <c r="A566" s="196"/>
      <c r="B566" s="196"/>
      <c r="C566" s="196"/>
      <c r="D566" s="196"/>
      <c r="E566" s="196"/>
      <c r="F566" s="196"/>
      <c r="G566" s="196"/>
      <c r="H566" s="196"/>
      <c r="I566" s="196"/>
      <c r="J566" s="197"/>
      <c r="K566" s="196"/>
      <c r="L566" s="198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</row>
    <row r="567" spans="1:26" ht="12.75" customHeight="1">
      <c r="A567" s="196"/>
      <c r="B567" s="196"/>
      <c r="C567" s="196"/>
      <c r="D567" s="196"/>
      <c r="E567" s="196"/>
      <c r="F567" s="196"/>
      <c r="G567" s="196"/>
      <c r="H567" s="196"/>
      <c r="I567" s="196"/>
      <c r="J567" s="197"/>
      <c r="K567" s="196"/>
      <c r="L567" s="198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</row>
    <row r="568" spans="1:26" ht="12.75" customHeight="1">
      <c r="A568" s="196"/>
      <c r="B568" s="196"/>
      <c r="C568" s="196"/>
      <c r="D568" s="196"/>
      <c r="E568" s="196"/>
      <c r="F568" s="196"/>
      <c r="G568" s="196"/>
      <c r="H568" s="196"/>
      <c r="I568" s="196"/>
      <c r="J568" s="197"/>
      <c r="K568" s="196"/>
      <c r="L568" s="198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</row>
    <row r="569" spans="1:26" ht="12.75" customHeight="1">
      <c r="A569" s="196"/>
      <c r="B569" s="196"/>
      <c r="C569" s="196"/>
      <c r="D569" s="196"/>
      <c r="E569" s="196"/>
      <c r="F569" s="196"/>
      <c r="G569" s="196"/>
      <c r="H569" s="196"/>
      <c r="I569" s="196"/>
      <c r="J569" s="197"/>
      <c r="K569" s="196"/>
      <c r="L569" s="198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</row>
    <row r="570" spans="1:26" ht="12.75" customHeight="1">
      <c r="A570" s="196"/>
      <c r="B570" s="196"/>
      <c r="C570" s="196"/>
      <c r="D570" s="196"/>
      <c r="E570" s="196"/>
      <c r="F570" s="196"/>
      <c r="G570" s="196"/>
      <c r="H570" s="196"/>
      <c r="I570" s="196"/>
      <c r="J570" s="197"/>
      <c r="K570" s="196"/>
      <c r="L570" s="198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</row>
    <row r="571" spans="1:26" ht="12.75" customHeight="1">
      <c r="A571" s="196"/>
      <c r="B571" s="196"/>
      <c r="C571" s="196"/>
      <c r="D571" s="196"/>
      <c r="E571" s="196"/>
      <c r="F571" s="196"/>
      <c r="G571" s="196"/>
      <c r="H571" s="196"/>
      <c r="I571" s="196"/>
      <c r="J571" s="197"/>
      <c r="K571" s="196"/>
      <c r="L571" s="198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</row>
    <row r="572" spans="1:26" ht="12.75" customHeight="1">
      <c r="A572" s="196"/>
      <c r="B572" s="196"/>
      <c r="C572" s="196"/>
      <c r="D572" s="196"/>
      <c r="E572" s="196"/>
      <c r="F572" s="196"/>
      <c r="G572" s="196"/>
      <c r="H572" s="196"/>
      <c r="I572" s="196"/>
      <c r="J572" s="197"/>
      <c r="K572" s="196"/>
      <c r="L572" s="198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</row>
    <row r="573" spans="1:26" ht="12.75" customHeight="1">
      <c r="A573" s="196"/>
      <c r="B573" s="196"/>
      <c r="C573" s="196"/>
      <c r="D573" s="196"/>
      <c r="E573" s="196"/>
      <c r="F573" s="196"/>
      <c r="G573" s="196"/>
      <c r="H573" s="196"/>
      <c r="I573" s="196"/>
      <c r="J573" s="197"/>
      <c r="K573" s="196"/>
      <c r="L573" s="198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</row>
    <row r="574" spans="1:26" ht="12.75" customHeight="1">
      <c r="A574" s="196"/>
      <c r="B574" s="196"/>
      <c r="C574" s="196"/>
      <c r="D574" s="196"/>
      <c r="E574" s="196"/>
      <c r="F574" s="196"/>
      <c r="G574" s="196"/>
      <c r="H574" s="196"/>
      <c r="I574" s="196"/>
      <c r="J574" s="197"/>
      <c r="K574" s="196"/>
      <c r="L574" s="198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</row>
    <row r="575" spans="1:26" ht="12.75" customHeight="1">
      <c r="A575" s="196"/>
      <c r="B575" s="196"/>
      <c r="C575" s="196"/>
      <c r="D575" s="196"/>
      <c r="E575" s="196"/>
      <c r="F575" s="196"/>
      <c r="G575" s="196"/>
      <c r="H575" s="196"/>
      <c r="I575" s="196"/>
      <c r="J575" s="197"/>
      <c r="K575" s="196"/>
      <c r="L575" s="198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</row>
    <row r="576" spans="1:26" ht="12.75" customHeight="1">
      <c r="A576" s="196"/>
      <c r="B576" s="196"/>
      <c r="C576" s="196"/>
      <c r="D576" s="196"/>
      <c r="E576" s="196"/>
      <c r="F576" s="196"/>
      <c r="G576" s="196"/>
      <c r="H576" s="196"/>
      <c r="I576" s="196"/>
      <c r="J576" s="197"/>
      <c r="K576" s="196"/>
      <c r="L576" s="198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</row>
    <row r="577" spans="1:26" ht="12.75" customHeight="1">
      <c r="A577" s="196"/>
      <c r="B577" s="196"/>
      <c r="C577" s="196"/>
      <c r="D577" s="196"/>
      <c r="E577" s="196"/>
      <c r="F577" s="196"/>
      <c r="G577" s="196"/>
      <c r="H577" s="196"/>
      <c r="I577" s="196"/>
      <c r="J577" s="197"/>
      <c r="K577" s="196"/>
      <c r="L577" s="198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</row>
    <row r="578" spans="1:26" ht="12.75" customHeight="1">
      <c r="A578" s="196"/>
      <c r="B578" s="196"/>
      <c r="C578" s="196"/>
      <c r="D578" s="196"/>
      <c r="E578" s="196"/>
      <c r="F578" s="196"/>
      <c r="G578" s="196"/>
      <c r="H578" s="196"/>
      <c r="I578" s="196"/>
      <c r="J578" s="197"/>
      <c r="K578" s="196"/>
      <c r="L578" s="198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</row>
    <row r="579" spans="1:26" ht="12.75" customHeight="1">
      <c r="A579" s="196"/>
      <c r="B579" s="196"/>
      <c r="C579" s="196"/>
      <c r="D579" s="196"/>
      <c r="E579" s="196"/>
      <c r="F579" s="196"/>
      <c r="G579" s="196"/>
      <c r="H579" s="196"/>
      <c r="I579" s="196"/>
      <c r="J579" s="197"/>
      <c r="K579" s="196"/>
      <c r="L579" s="198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</row>
    <row r="580" spans="1:26" ht="12.75" customHeight="1">
      <c r="A580" s="196"/>
      <c r="B580" s="196"/>
      <c r="C580" s="196"/>
      <c r="D580" s="196"/>
      <c r="E580" s="196"/>
      <c r="F580" s="196"/>
      <c r="G580" s="196"/>
      <c r="H580" s="196"/>
      <c r="I580" s="196"/>
      <c r="J580" s="197"/>
      <c r="K580" s="196"/>
      <c r="L580" s="198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</row>
    <row r="581" spans="1:26" ht="12.75" customHeight="1">
      <c r="A581" s="196"/>
      <c r="B581" s="196"/>
      <c r="C581" s="196"/>
      <c r="D581" s="196"/>
      <c r="E581" s="196"/>
      <c r="F581" s="196"/>
      <c r="G581" s="196"/>
      <c r="H581" s="196"/>
      <c r="I581" s="196"/>
      <c r="J581" s="197"/>
      <c r="K581" s="196"/>
      <c r="L581" s="198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</row>
    <row r="582" spans="1:26" ht="12.75" customHeight="1">
      <c r="A582" s="196"/>
      <c r="B582" s="196"/>
      <c r="C582" s="196"/>
      <c r="D582" s="196"/>
      <c r="E582" s="196"/>
      <c r="F582" s="196"/>
      <c r="G582" s="196"/>
      <c r="H582" s="196"/>
      <c r="I582" s="196"/>
      <c r="J582" s="197"/>
      <c r="K582" s="196"/>
      <c r="L582" s="198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</row>
    <row r="583" spans="1:26" ht="12.75" customHeight="1">
      <c r="A583" s="196"/>
      <c r="B583" s="196"/>
      <c r="C583" s="196"/>
      <c r="D583" s="196"/>
      <c r="E583" s="196"/>
      <c r="F583" s="196"/>
      <c r="G583" s="196"/>
      <c r="H583" s="196"/>
      <c r="I583" s="196"/>
      <c r="J583" s="197"/>
      <c r="K583" s="196"/>
      <c r="L583" s="198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</row>
    <row r="584" spans="1:26" ht="12.75" customHeight="1">
      <c r="A584" s="196"/>
      <c r="B584" s="196"/>
      <c r="C584" s="196"/>
      <c r="D584" s="196"/>
      <c r="E584" s="196"/>
      <c r="F584" s="196"/>
      <c r="G584" s="196"/>
      <c r="H584" s="196"/>
      <c r="I584" s="196"/>
      <c r="J584" s="197"/>
      <c r="K584" s="196"/>
      <c r="L584" s="198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</row>
    <row r="585" spans="1:26" ht="12.75" customHeight="1">
      <c r="A585" s="196"/>
      <c r="B585" s="196"/>
      <c r="C585" s="196"/>
      <c r="D585" s="196"/>
      <c r="E585" s="196"/>
      <c r="F585" s="196"/>
      <c r="G585" s="196"/>
      <c r="H585" s="196"/>
      <c r="I585" s="196"/>
      <c r="J585" s="197"/>
      <c r="K585" s="196"/>
      <c r="L585" s="198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</row>
    <row r="586" spans="1:26" ht="12.75" customHeight="1">
      <c r="A586" s="196"/>
      <c r="B586" s="196"/>
      <c r="C586" s="196"/>
      <c r="D586" s="196"/>
      <c r="E586" s="196"/>
      <c r="F586" s="196"/>
      <c r="G586" s="196"/>
      <c r="H586" s="196"/>
      <c r="I586" s="196"/>
      <c r="J586" s="197"/>
      <c r="K586" s="196"/>
      <c r="L586" s="198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</row>
    <row r="587" spans="1:26" ht="12.75" customHeight="1">
      <c r="A587" s="196"/>
      <c r="B587" s="196"/>
      <c r="C587" s="196"/>
      <c r="D587" s="196"/>
      <c r="E587" s="196"/>
      <c r="F587" s="196"/>
      <c r="G587" s="196"/>
      <c r="H587" s="196"/>
      <c r="I587" s="196"/>
      <c r="J587" s="197"/>
      <c r="K587" s="196"/>
      <c r="L587" s="198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</row>
    <row r="588" spans="1:26" ht="12.75" customHeight="1">
      <c r="A588" s="196"/>
      <c r="B588" s="196"/>
      <c r="C588" s="196"/>
      <c r="D588" s="196"/>
      <c r="E588" s="196"/>
      <c r="F588" s="196"/>
      <c r="G588" s="196"/>
      <c r="H588" s="196"/>
      <c r="I588" s="196"/>
      <c r="J588" s="197"/>
      <c r="K588" s="196"/>
      <c r="L588" s="198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</row>
    <row r="589" spans="1:26" ht="12.75" customHeight="1">
      <c r="A589" s="196"/>
      <c r="B589" s="196"/>
      <c r="C589" s="196"/>
      <c r="D589" s="196"/>
      <c r="E589" s="196"/>
      <c r="F589" s="196"/>
      <c r="G589" s="196"/>
      <c r="H589" s="196"/>
      <c r="I589" s="196"/>
      <c r="J589" s="197"/>
      <c r="K589" s="196"/>
      <c r="L589" s="198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</row>
    <row r="590" spans="1:26" ht="12.75" customHeight="1">
      <c r="A590" s="196"/>
      <c r="B590" s="196"/>
      <c r="C590" s="196"/>
      <c r="D590" s="196"/>
      <c r="E590" s="196"/>
      <c r="F590" s="196"/>
      <c r="G590" s="196"/>
      <c r="H590" s="196"/>
      <c r="I590" s="196"/>
      <c r="J590" s="197"/>
      <c r="K590" s="196"/>
      <c r="L590" s="198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</row>
    <row r="591" spans="1:26" ht="12.75" customHeight="1">
      <c r="A591" s="196"/>
      <c r="B591" s="196"/>
      <c r="C591" s="196"/>
      <c r="D591" s="196"/>
      <c r="E591" s="196"/>
      <c r="F591" s="196"/>
      <c r="G591" s="196"/>
      <c r="H591" s="196"/>
      <c r="I591" s="196"/>
      <c r="J591" s="197"/>
      <c r="K591" s="196"/>
      <c r="L591" s="198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</row>
    <row r="592" spans="1:26" ht="12.75" customHeight="1">
      <c r="A592" s="196"/>
      <c r="B592" s="196"/>
      <c r="C592" s="196"/>
      <c r="D592" s="196"/>
      <c r="E592" s="196"/>
      <c r="F592" s="196"/>
      <c r="G592" s="196"/>
      <c r="H592" s="196"/>
      <c r="I592" s="196"/>
      <c r="J592" s="197"/>
      <c r="K592" s="196"/>
      <c r="L592" s="198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</row>
    <row r="593" spans="1:26" ht="12.75" customHeight="1">
      <c r="A593" s="196"/>
      <c r="B593" s="196"/>
      <c r="C593" s="196"/>
      <c r="D593" s="196"/>
      <c r="E593" s="196"/>
      <c r="F593" s="196"/>
      <c r="G593" s="196"/>
      <c r="H593" s="196"/>
      <c r="I593" s="196"/>
      <c r="J593" s="197"/>
      <c r="K593" s="196"/>
      <c r="L593" s="198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</row>
    <row r="594" spans="1:26" ht="12.75" customHeight="1">
      <c r="A594" s="196"/>
      <c r="B594" s="196"/>
      <c r="C594" s="196"/>
      <c r="D594" s="196"/>
      <c r="E594" s="196"/>
      <c r="F594" s="196"/>
      <c r="G594" s="196"/>
      <c r="H594" s="196"/>
      <c r="I594" s="196"/>
      <c r="J594" s="197"/>
      <c r="K594" s="196"/>
      <c r="L594" s="198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</row>
    <row r="595" spans="1:26" ht="12.75" customHeight="1">
      <c r="A595" s="196"/>
      <c r="B595" s="196"/>
      <c r="C595" s="196"/>
      <c r="D595" s="196"/>
      <c r="E595" s="196"/>
      <c r="F595" s="196"/>
      <c r="G595" s="196"/>
      <c r="H595" s="196"/>
      <c r="I595" s="196"/>
      <c r="J595" s="197"/>
      <c r="K595" s="196"/>
      <c r="L595" s="198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</row>
    <row r="596" spans="1:26" ht="12.75" customHeight="1">
      <c r="A596" s="196"/>
      <c r="B596" s="196"/>
      <c r="C596" s="196"/>
      <c r="D596" s="196"/>
      <c r="E596" s="196"/>
      <c r="F596" s="196"/>
      <c r="G596" s="196"/>
      <c r="H596" s="196"/>
      <c r="I596" s="196"/>
      <c r="J596" s="197"/>
      <c r="K596" s="196"/>
      <c r="L596" s="198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</row>
    <row r="597" spans="1:26" ht="12.75" customHeight="1">
      <c r="A597" s="196"/>
      <c r="B597" s="196"/>
      <c r="C597" s="196"/>
      <c r="D597" s="196"/>
      <c r="E597" s="196"/>
      <c r="F597" s="196"/>
      <c r="G597" s="196"/>
      <c r="H597" s="196"/>
      <c r="I597" s="196"/>
      <c r="J597" s="197"/>
      <c r="K597" s="196"/>
      <c r="L597" s="198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</row>
    <row r="598" spans="1:26" ht="12.75" customHeight="1">
      <c r="A598" s="196"/>
      <c r="B598" s="196"/>
      <c r="C598" s="196"/>
      <c r="D598" s="196"/>
      <c r="E598" s="196"/>
      <c r="F598" s="196"/>
      <c r="G598" s="196"/>
      <c r="H598" s="196"/>
      <c r="I598" s="196"/>
      <c r="J598" s="197"/>
      <c r="K598" s="196"/>
      <c r="L598" s="198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</row>
    <row r="599" spans="1:26" ht="12.75" customHeight="1">
      <c r="A599" s="196"/>
      <c r="B599" s="196"/>
      <c r="C599" s="196"/>
      <c r="D599" s="196"/>
      <c r="E599" s="196"/>
      <c r="F599" s="196"/>
      <c r="G599" s="196"/>
      <c r="H599" s="196"/>
      <c r="I599" s="196"/>
      <c r="J599" s="197"/>
      <c r="K599" s="196"/>
      <c r="L599" s="198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</row>
    <row r="600" spans="1:26" ht="12.75" customHeight="1">
      <c r="A600" s="196"/>
      <c r="B600" s="196"/>
      <c r="C600" s="196"/>
      <c r="D600" s="196"/>
      <c r="E600" s="196"/>
      <c r="F600" s="196"/>
      <c r="G600" s="196"/>
      <c r="H600" s="196"/>
      <c r="I600" s="196"/>
      <c r="J600" s="197"/>
      <c r="K600" s="196"/>
      <c r="L600" s="198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</row>
    <row r="601" spans="1:26" ht="12.75" customHeight="1">
      <c r="A601" s="196"/>
      <c r="B601" s="196"/>
      <c r="C601" s="196"/>
      <c r="D601" s="196"/>
      <c r="E601" s="196"/>
      <c r="F601" s="196"/>
      <c r="G601" s="196"/>
      <c r="H601" s="196"/>
      <c r="I601" s="196"/>
      <c r="J601" s="197"/>
      <c r="K601" s="196"/>
      <c r="L601" s="198"/>
      <c r="M601" s="196"/>
      <c r="N601" s="196"/>
      <c r="O601" s="196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</row>
    <row r="602" spans="1:26" ht="12.75" customHeight="1">
      <c r="A602" s="196"/>
      <c r="B602" s="196"/>
      <c r="C602" s="196"/>
      <c r="D602" s="196"/>
      <c r="E602" s="196"/>
      <c r="F602" s="196"/>
      <c r="G602" s="196"/>
      <c r="H602" s="196"/>
      <c r="I602" s="196"/>
      <c r="J602" s="197"/>
      <c r="K602" s="196"/>
      <c r="L602" s="198"/>
      <c r="M602" s="196"/>
      <c r="N602" s="196"/>
      <c r="O602" s="196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</row>
    <row r="603" spans="1:26" ht="12.75" customHeight="1">
      <c r="A603" s="196"/>
      <c r="B603" s="196"/>
      <c r="C603" s="196"/>
      <c r="D603" s="196"/>
      <c r="E603" s="196"/>
      <c r="F603" s="196"/>
      <c r="G603" s="196"/>
      <c r="H603" s="196"/>
      <c r="I603" s="196"/>
      <c r="J603" s="197"/>
      <c r="K603" s="196"/>
      <c r="L603" s="198"/>
      <c r="M603" s="196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</row>
    <row r="604" spans="1:26" ht="12.75" customHeight="1">
      <c r="A604" s="196"/>
      <c r="B604" s="196"/>
      <c r="C604" s="196"/>
      <c r="D604" s="196"/>
      <c r="E604" s="196"/>
      <c r="F604" s="196"/>
      <c r="G604" s="196"/>
      <c r="H604" s="196"/>
      <c r="I604" s="196"/>
      <c r="J604" s="197"/>
      <c r="K604" s="196"/>
      <c r="L604" s="198"/>
      <c r="M604" s="196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</row>
    <row r="605" spans="1:26" ht="12.75" customHeight="1">
      <c r="A605" s="196"/>
      <c r="B605" s="196"/>
      <c r="C605" s="196"/>
      <c r="D605" s="196"/>
      <c r="E605" s="196"/>
      <c r="F605" s="196"/>
      <c r="G605" s="196"/>
      <c r="H605" s="196"/>
      <c r="I605" s="196"/>
      <c r="J605" s="197"/>
      <c r="K605" s="196"/>
      <c r="L605" s="198"/>
      <c r="M605" s="196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</row>
    <row r="606" spans="1:26" ht="12.75" customHeight="1">
      <c r="A606" s="196"/>
      <c r="B606" s="196"/>
      <c r="C606" s="196"/>
      <c r="D606" s="196"/>
      <c r="E606" s="196"/>
      <c r="F606" s="196"/>
      <c r="G606" s="196"/>
      <c r="H606" s="196"/>
      <c r="I606" s="196"/>
      <c r="J606" s="197"/>
      <c r="K606" s="196"/>
      <c r="L606" s="198"/>
      <c r="M606" s="196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</row>
    <row r="607" spans="1:26" ht="12.75" customHeight="1">
      <c r="A607" s="196"/>
      <c r="B607" s="196"/>
      <c r="C607" s="196"/>
      <c r="D607" s="196"/>
      <c r="E607" s="196"/>
      <c r="F607" s="196"/>
      <c r="G607" s="196"/>
      <c r="H607" s="196"/>
      <c r="I607" s="196"/>
      <c r="J607" s="197"/>
      <c r="K607" s="196"/>
      <c r="L607" s="198"/>
      <c r="M607" s="196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</row>
    <row r="608" spans="1:26" ht="12.75" customHeight="1">
      <c r="A608" s="196"/>
      <c r="B608" s="196"/>
      <c r="C608" s="196"/>
      <c r="D608" s="196"/>
      <c r="E608" s="196"/>
      <c r="F608" s="196"/>
      <c r="G608" s="196"/>
      <c r="H608" s="196"/>
      <c r="I608" s="196"/>
      <c r="J608" s="197"/>
      <c r="K608" s="196"/>
      <c r="L608" s="198"/>
      <c r="M608" s="196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</row>
    <row r="609" spans="1:26" ht="12.75" customHeight="1">
      <c r="A609" s="196"/>
      <c r="B609" s="196"/>
      <c r="C609" s="196"/>
      <c r="D609" s="196"/>
      <c r="E609" s="196"/>
      <c r="F609" s="196"/>
      <c r="G609" s="196"/>
      <c r="H609" s="196"/>
      <c r="I609" s="196"/>
      <c r="J609" s="197"/>
      <c r="K609" s="196"/>
      <c r="L609" s="198"/>
      <c r="M609" s="196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</row>
    <row r="610" spans="1:26" ht="12.75" customHeight="1">
      <c r="A610" s="196"/>
      <c r="B610" s="196"/>
      <c r="C610" s="196"/>
      <c r="D610" s="196"/>
      <c r="E610" s="196"/>
      <c r="F610" s="196"/>
      <c r="G610" s="196"/>
      <c r="H610" s="196"/>
      <c r="I610" s="196"/>
      <c r="J610" s="197"/>
      <c r="K610" s="196"/>
      <c r="L610" s="198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</row>
    <row r="611" spans="1:26" ht="12.75" customHeight="1">
      <c r="A611" s="196"/>
      <c r="B611" s="196"/>
      <c r="C611" s="196"/>
      <c r="D611" s="196"/>
      <c r="E611" s="196"/>
      <c r="F611" s="196"/>
      <c r="G611" s="196"/>
      <c r="H611" s="196"/>
      <c r="I611" s="196"/>
      <c r="J611" s="197"/>
      <c r="K611" s="196"/>
      <c r="L611" s="198"/>
      <c r="M611" s="196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</row>
    <row r="612" spans="1:26" ht="12.75" customHeight="1">
      <c r="A612" s="196"/>
      <c r="B612" s="196"/>
      <c r="C612" s="196"/>
      <c r="D612" s="196"/>
      <c r="E612" s="196"/>
      <c r="F612" s="196"/>
      <c r="G612" s="196"/>
      <c r="H612" s="196"/>
      <c r="I612" s="196"/>
      <c r="J612" s="197"/>
      <c r="K612" s="196"/>
      <c r="L612" s="198"/>
      <c r="M612" s="196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</row>
    <row r="613" spans="1:26" ht="12.75" customHeight="1">
      <c r="A613" s="196"/>
      <c r="B613" s="196"/>
      <c r="C613" s="196"/>
      <c r="D613" s="196"/>
      <c r="E613" s="196"/>
      <c r="F613" s="196"/>
      <c r="G613" s="196"/>
      <c r="H613" s="196"/>
      <c r="I613" s="196"/>
      <c r="J613" s="197"/>
      <c r="K613" s="196"/>
      <c r="L613" s="198"/>
      <c r="M613" s="196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</row>
    <row r="614" spans="1:26" ht="12.75" customHeight="1">
      <c r="A614" s="196"/>
      <c r="B614" s="196"/>
      <c r="C614" s="196"/>
      <c r="D614" s="196"/>
      <c r="E614" s="196"/>
      <c r="F614" s="196"/>
      <c r="G614" s="196"/>
      <c r="H614" s="196"/>
      <c r="I614" s="196"/>
      <c r="J614" s="197"/>
      <c r="K614" s="196"/>
      <c r="L614" s="198"/>
      <c r="M614" s="196"/>
      <c r="N614" s="196"/>
      <c r="O614" s="196"/>
      <c r="P614" s="196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/>
    </row>
    <row r="615" spans="1:26" ht="12.75" customHeight="1">
      <c r="A615" s="196"/>
      <c r="B615" s="196"/>
      <c r="C615" s="196"/>
      <c r="D615" s="196"/>
      <c r="E615" s="196"/>
      <c r="F615" s="196"/>
      <c r="G615" s="196"/>
      <c r="H615" s="196"/>
      <c r="I615" s="196"/>
      <c r="J615" s="197"/>
      <c r="K615" s="196"/>
      <c r="L615" s="198"/>
      <c r="M615" s="196"/>
      <c r="N615" s="196"/>
      <c r="O615" s="196"/>
      <c r="P615" s="196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/>
    </row>
    <row r="616" spans="1:26" ht="12.75" customHeight="1">
      <c r="A616" s="196"/>
      <c r="B616" s="196"/>
      <c r="C616" s="196"/>
      <c r="D616" s="196"/>
      <c r="E616" s="196"/>
      <c r="F616" s="196"/>
      <c r="G616" s="196"/>
      <c r="H616" s="196"/>
      <c r="I616" s="196"/>
      <c r="J616" s="197"/>
      <c r="K616" s="196"/>
      <c r="L616" s="198"/>
      <c r="M616" s="196"/>
      <c r="N616" s="196"/>
      <c r="O616" s="196"/>
      <c r="P616" s="196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/>
    </row>
    <row r="617" spans="1:26" ht="12.75" customHeight="1">
      <c r="A617" s="196"/>
      <c r="B617" s="196"/>
      <c r="C617" s="196"/>
      <c r="D617" s="196"/>
      <c r="E617" s="196"/>
      <c r="F617" s="196"/>
      <c r="G617" s="196"/>
      <c r="H617" s="196"/>
      <c r="I617" s="196"/>
      <c r="J617" s="197"/>
      <c r="K617" s="196"/>
      <c r="L617" s="198"/>
      <c r="M617" s="196"/>
      <c r="N617" s="196"/>
      <c r="O617" s="196"/>
      <c r="P617" s="196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/>
    </row>
    <row r="618" spans="1:26" ht="12.75" customHeight="1">
      <c r="A618" s="196"/>
      <c r="B618" s="196"/>
      <c r="C618" s="196"/>
      <c r="D618" s="196"/>
      <c r="E618" s="196"/>
      <c r="F618" s="196"/>
      <c r="G618" s="196"/>
      <c r="H618" s="196"/>
      <c r="I618" s="196"/>
      <c r="J618" s="197"/>
      <c r="K618" s="196"/>
      <c r="L618" s="198"/>
      <c r="M618" s="196"/>
      <c r="N618" s="196"/>
      <c r="O618" s="196"/>
      <c r="P618" s="196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/>
    </row>
    <row r="619" spans="1:26" ht="12.75" customHeight="1">
      <c r="A619" s="196"/>
      <c r="B619" s="196"/>
      <c r="C619" s="196"/>
      <c r="D619" s="196"/>
      <c r="E619" s="196"/>
      <c r="F619" s="196"/>
      <c r="G619" s="196"/>
      <c r="H619" s="196"/>
      <c r="I619" s="196"/>
      <c r="J619" s="197"/>
      <c r="K619" s="196"/>
      <c r="L619" s="198"/>
      <c r="M619" s="196"/>
      <c r="N619" s="196"/>
      <c r="O619" s="196"/>
      <c r="P619" s="196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</row>
    <row r="620" spans="1:26" ht="12.75" customHeight="1">
      <c r="A620" s="196"/>
      <c r="B620" s="196"/>
      <c r="C620" s="196"/>
      <c r="D620" s="196"/>
      <c r="E620" s="196"/>
      <c r="F620" s="196"/>
      <c r="G620" s="196"/>
      <c r="H620" s="196"/>
      <c r="I620" s="196"/>
      <c r="J620" s="197"/>
      <c r="K620" s="196"/>
      <c r="L620" s="198"/>
      <c r="M620" s="196"/>
      <c r="N620" s="196"/>
      <c r="O620" s="196"/>
      <c r="P620" s="196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</row>
    <row r="621" spans="1:26" ht="12.75" customHeight="1">
      <c r="A621" s="196"/>
      <c r="B621" s="196"/>
      <c r="C621" s="196"/>
      <c r="D621" s="196"/>
      <c r="E621" s="196"/>
      <c r="F621" s="196"/>
      <c r="G621" s="196"/>
      <c r="H621" s="196"/>
      <c r="I621" s="196"/>
      <c r="J621" s="197"/>
      <c r="K621" s="196"/>
      <c r="L621" s="198"/>
      <c r="M621" s="196"/>
      <c r="N621" s="196"/>
      <c r="O621" s="196"/>
      <c r="P621" s="196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</row>
    <row r="622" spans="1:26" ht="12.75" customHeight="1">
      <c r="A622" s="196"/>
      <c r="B622" s="196"/>
      <c r="C622" s="196"/>
      <c r="D622" s="196"/>
      <c r="E622" s="196"/>
      <c r="F622" s="196"/>
      <c r="G622" s="196"/>
      <c r="H622" s="196"/>
      <c r="I622" s="196"/>
      <c r="J622" s="197"/>
      <c r="K622" s="196"/>
      <c r="L622" s="198"/>
      <c r="M622" s="196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</row>
    <row r="623" spans="1:26" ht="12.75" customHeight="1">
      <c r="A623" s="196"/>
      <c r="B623" s="196"/>
      <c r="C623" s="196"/>
      <c r="D623" s="196"/>
      <c r="E623" s="196"/>
      <c r="F623" s="196"/>
      <c r="G623" s="196"/>
      <c r="H623" s="196"/>
      <c r="I623" s="196"/>
      <c r="J623" s="197"/>
      <c r="K623" s="196"/>
      <c r="L623" s="198"/>
      <c r="M623" s="196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</row>
    <row r="624" spans="1:26" ht="12.75" customHeight="1">
      <c r="A624" s="196"/>
      <c r="B624" s="196"/>
      <c r="C624" s="196"/>
      <c r="D624" s="196"/>
      <c r="E624" s="196"/>
      <c r="F624" s="196"/>
      <c r="G624" s="196"/>
      <c r="H624" s="196"/>
      <c r="I624" s="196"/>
      <c r="J624" s="197"/>
      <c r="K624" s="196"/>
      <c r="L624" s="198"/>
      <c r="M624" s="196"/>
      <c r="N624" s="196"/>
      <c r="O624" s="196"/>
      <c r="P624" s="196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</row>
    <row r="625" spans="1:26" ht="12.75" customHeight="1">
      <c r="A625" s="196"/>
      <c r="B625" s="196"/>
      <c r="C625" s="196"/>
      <c r="D625" s="196"/>
      <c r="E625" s="196"/>
      <c r="F625" s="196"/>
      <c r="G625" s="196"/>
      <c r="H625" s="196"/>
      <c r="I625" s="196"/>
      <c r="J625" s="197"/>
      <c r="K625" s="196"/>
      <c r="L625" s="198"/>
      <c r="M625" s="196"/>
      <c r="N625" s="196"/>
      <c r="O625" s="196"/>
      <c r="P625" s="196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</row>
    <row r="626" spans="1:26" ht="12.75" customHeight="1">
      <c r="A626" s="196"/>
      <c r="B626" s="196"/>
      <c r="C626" s="196"/>
      <c r="D626" s="196"/>
      <c r="E626" s="196"/>
      <c r="F626" s="196"/>
      <c r="G626" s="196"/>
      <c r="H626" s="196"/>
      <c r="I626" s="196"/>
      <c r="J626" s="197"/>
      <c r="K626" s="196"/>
      <c r="L626" s="198"/>
      <c r="M626" s="196"/>
      <c r="N626" s="196"/>
      <c r="O626" s="196"/>
      <c r="P626" s="196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/>
    </row>
    <row r="627" spans="1:26" ht="12.75" customHeight="1">
      <c r="A627" s="196"/>
      <c r="B627" s="196"/>
      <c r="C627" s="196"/>
      <c r="D627" s="196"/>
      <c r="E627" s="196"/>
      <c r="F627" s="196"/>
      <c r="G627" s="196"/>
      <c r="H627" s="196"/>
      <c r="I627" s="196"/>
      <c r="J627" s="197"/>
      <c r="K627" s="196"/>
      <c r="L627" s="198"/>
      <c r="M627" s="196"/>
      <c r="N627" s="196"/>
      <c r="O627" s="196"/>
      <c r="P627" s="196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/>
    </row>
    <row r="628" spans="1:26" ht="12.75" customHeight="1">
      <c r="A628" s="196"/>
      <c r="B628" s="196"/>
      <c r="C628" s="196"/>
      <c r="D628" s="196"/>
      <c r="E628" s="196"/>
      <c r="F628" s="196"/>
      <c r="G628" s="196"/>
      <c r="H628" s="196"/>
      <c r="I628" s="196"/>
      <c r="J628" s="197"/>
      <c r="K628" s="196"/>
      <c r="L628" s="198"/>
      <c r="M628" s="196"/>
      <c r="N628" s="196"/>
      <c r="O628" s="196"/>
      <c r="P628" s="196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/>
    </row>
    <row r="629" spans="1:26" ht="12.75" customHeight="1">
      <c r="A629" s="196"/>
      <c r="B629" s="196"/>
      <c r="C629" s="196"/>
      <c r="D629" s="196"/>
      <c r="E629" s="196"/>
      <c r="F629" s="196"/>
      <c r="G629" s="196"/>
      <c r="H629" s="196"/>
      <c r="I629" s="196"/>
      <c r="J629" s="197"/>
      <c r="K629" s="196"/>
      <c r="L629" s="198"/>
      <c r="M629" s="196"/>
      <c r="N629" s="196"/>
      <c r="O629" s="196"/>
      <c r="P629" s="196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/>
    </row>
    <row r="630" spans="1:26" ht="12.75" customHeight="1">
      <c r="A630" s="196"/>
      <c r="B630" s="196"/>
      <c r="C630" s="196"/>
      <c r="D630" s="196"/>
      <c r="E630" s="196"/>
      <c r="F630" s="196"/>
      <c r="G630" s="196"/>
      <c r="H630" s="196"/>
      <c r="I630" s="196"/>
      <c r="J630" s="197"/>
      <c r="K630" s="196"/>
      <c r="L630" s="198"/>
      <c r="M630" s="196"/>
      <c r="N630" s="196"/>
      <c r="O630" s="196"/>
      <c r="P630" s="196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/>
    </row>
    <row r="631" spans="1:26" ht="12.75" customHeight="1">
      <c r="A631" s="196"/>
      <c r="B631" s="196"/>
      <c r="C631" s="196"/>
      <c r="D631" s="196"/>
      <c r="E631" s="196"/>
      <c r="F631" s="196"/>
      <c r="G631" s="196"/>
      <c r="H631" s="196"/>
      <c r="I631" s="196"/>
      <c r="J631" s="197"/>
      <c r="K631" s="196"/>
      <c r="L631" s="198"/>
      <c r="M631" s="196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</row>
    <row r="632" spans="1:26" ht="12.75" customHeight="1">
      <c r="A632" s="196"/>
      <c r="B632" s="196"/>
      <c r="C632" s="196"/>
      <c r="D632" s="196"/>
      <c r="E632" s="196"/>
      <c r="F632" s="196"/>
      <c r="G632" s="196"/>
      <c r="H632" s="196"/>
      <c r="I632" s="196"/>
      <c r="J632" s="197"/>
      <c r="K632" s="196"/>
      <c r="L632" s="198"/>
      <c r="M632" s="196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</row>
    <row r="633" spans="1:26" ht="12.75" customHeight="1">
      <c r="A633" s="196"/>
      <c r="B633" s="196"/>
      <c r="C633" s="196"/>
      <c r="D633" s="196"/>
      <c r="E633" s="196"/>
      <c r="F633" s="196"/>
      <c r="G633" s="196"/>
      <c r="H633" s="196"/>
      <c r="I633" s="196"/>
      <c r="J633" s="197"/>
      <c r="K633" s="196"/>
      <c r="L633" s="198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</row>
    <row r="634" spans="1:26" ht="12.75" customHeight="1">
      <c r="A634" s="196"/>
      <c r="B634" s="196"/>
      <c r="C634" s="196"/>
      <c r="D634" s="196"/>
      <c r="E634" s="196"/>
      <c r="F634" s="196"/>
      <c r="G634" s="196"/>
      <c r="H634" s="196"/>
      <c r="I634" s="196"/>
      <c r="J634" s="197"/>
      <c r="K634" s="196"/>
      <c r="L634" s="198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</row>
    <row r="635" spans="1:26" ht="12.75" customHeight="1">
      <c r="A635" s="196"/>
      <c r="B635" s="196"/>
      <c r="C635" s="196"/>
      <c r="D635" s="196"/>
      <c r="E635" s="196"/>
      <c r="F635" s="196"/>
      <c r="G635" s="196"/>
      <c r="H635" s="196"/>
      <c r="I635" s="196"/>
      <c r="J635" s="197"/>
      <c r="K635" s="196"/>
      <c r="L635" s="198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</row>
    <row r="636" spans="1:26" ht="12.75" customHeight="1">
      <c r="A636" s="196"/>
      <c r="B636" s="196"/>
      <c r="C636" s="196"/>
      <c r="D636" s="196"/>
      <c r="E636" s="196"/>
      <c r="F636" s="196"/>
      <c r="G636" s="196"/>
      <c r="H636" s="196"/>
      <c r="I636" s="196"/>
      <c r="J636" s="197"/>
      <c r="K636" s="196"/>
      <c r="L636" s="198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</row>
    <row r="637" spans="1:26" ht="12.75" customHeight="1">
      <c r="A637" s="196"/>
      <c r="B637" s="196"/>
      <c r="C637" s="196"/>
      <c r="D637" s="196"/>
      <c r="E637" s="196"/>
      <c r="F637" s="196"/>
      <c r="G637" s="196"/>
      <c r="H637" s="196"/>
      <c r="I637" s="196"/>
      <c r="J637" s="197"/>
      <c r="K637" s="196"/>
      <c r="L637" s="198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</row>
    <row r="638" spans="1:26" ht="12.75" customHeight="1">
      <c r="A638" s="196"/>
      <c r="B638" s="196"/>
      <c r="C638" s="196"/>
      <c r="D638" s="196"/>
      <c r="E638" s="196"/>
      <c r="F638" s="196"/>
      <c r="G638" s="196"/>
      <c r="H638" s="196"/>
      <c r="I638" s="196"/>
      <c r="J638" s="197"/>
      <c r="K638" s="196"/>
      <c r="L638" s="198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</row>
    <row r="639" spans="1:26" ht="12.75" customHeight="1">
      <c r="A639" s="196"/>
      <c r="B639" s="196"/>
      <c r="C639" s="196"/>
      <c r="D639" s="196"/>
      <c r="E639" s="196"/>
      <c r="F639" s="196"/>
      <c r="G639" s="196"/>
      <c r="H639" s="196"/>
      <c r="I639" s="196"/>
      <c r="J639" s="197"/>
      <c r="K639" s="196"/>
      <c r="L639" s="198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</row>
    <row r="640" spans="1:26" ht="12.75" customHeight="1">
      <c r="A640" s="196"/>
      <c r="B640" s="196"/>
      <c r="C640" s="196"/>
      <c r="D640" s="196"/>
      <c r="E640" s="196"/>
      <c r="F640" s="196"/>
      <c r="G640" s="196"/>
      <c r="H640" s="196"/>
      <c r="I640" s="196"/>
      <c r="J640" s="197"/>
      <c r="K640" s="196"/>
      <c r="L640" s="198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</row>
    <row r="641" spans="1:26" ht="12.75" customHeight="1">
      <c r="A641" s="196"/>
      <c r="B641" s="196"/>
      <c r="C641" s="196"/>
      <c r="D641" s="196"/>
      <c r="E641" s="196"/>
      <c r="F641" s="196"/>
      <c r="G641" s="196"/>
      <c r="H641" s="196"/>
      <c r="I641" s="196"/>
      <c r="J641" s="197"/>
      <c r="K641" s="196"/>
      <c r="L641" s="198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</row>
    <row r="642" spans="1:26" ht="12.75" customHeight="1">
      <c r="A642" s="196"/>
      <c r="B642" s="196"/>
      <c r="C642" s="196"/>
      <c r="D642" s="196"/>
      <c r="E642" s="196"/>
      <c r="F642" s="196"/>
      <c r="G642" s="196"/>
      <c r="H642" s="196"/>
      <c r="I642" s="196"/>
      <c r="J642" s="197"/>
      <c r="K642" s="196"/>
      <c r="L642" s="198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</row>
    <row r="643" spans="1:26" ht="12.75" customHeight="1">
      <c r="A643" s="196"/>
      <c r="B643" s="196"/>
      <c r="C643" s="196"/>
      <c r="D643" s="196"/>
      <c r="E643" s="196"/>
      <c r="F643" s="196"/>
      <c r="G643" s="196"/>
      <c r="H643" s="196"/>
      <c r="I643" s="196"/>
      <c r="J643" s="197"/>
      <c r="K643" s="196"/>
      <c r="L643" s="198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</row>
    <row r="644" spans="1:26" ht="12.75" customHeight="1">
      <c r="A644" s="196"/>
      <c r="B644" s="196"/>
      <c r="C644" s="196"/>
      <c r="D644" s="196"/>
      <c r="E644" s="196"/>
      <c r="F644" s="196"/>
      <c r="G644" s="196"/>
      <c r="H644" s="196"/>
      <c r="I644" s="196"/>
      <c r="J644" s="197"/>
      <c r="K644" s="196"/>
      <c r="L644" s="198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</row>
    <row r="645" spans="1:26" ht="12.75" customHeight="1">
      <c r="A645" s="196"/>
      <c r="B645" s="196"/>
      <c r="C645" s="196"/>
      <c r="D645" s="196"/>
      <c r="E645" s="196"/>
      <c r="F645" s="196"/>
      <c r="G645" s="196"/>
      <c r="H645" s="196"/>
      <c r="I645" s="196"/>
      <c r="J645" s="197"/>
      <c r="K645" s="196"/>
      <c r="L645" s="198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</row>
    <row r="646" spans="1:26" ht="12.75" customHeight="1">
      <c r="A646" s="196"/>
      <c r="B646" s="196"/>
      <c r="C646" s="196"/>
      <c r="D646" s="196"/>
      <c r="E646" s="196"/>
      <c r="F646" s="196"/>
      <c r="G646" s="196"/>
      <c r="H646" s="196"/>
      <c r="I646" s="196"/>
      <c r="J646" s="197"/>
      <c r="K646" s="196"/>
      <c r="L646" s="198"/>
      <c r="M646" s="196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</row>
    <row r="647" spans="1:26" ht="12.75" customHeight="1">
      <c r="A647" s="196"/>
      <c r="B647" s="196"/>
      <c r="C647" s="196"/>
      <c r="D647" s="196"/>
      <c r="E647" s="196"/>
      <c r="F647" s="196"/>
      <c r="G647" s="196"/>
      <c r="H647" s="196"/>
      <c r="I647" s="196"/>
      <c r="J647" s="197"/>
      <c r="K647" s="196"/>
      <c r="L647" s="198"/>
      <c r="M647" s="196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</row>
    <row r="648" spans="1:26" ht="12.75" customHeight="1">
      <c r="A648" s="196"/>
      <c r="B648" s="196"/>
      <c r="C648" s="196"/>
      <c r="D648" s="196"/>
      <c r="E648" s="196"/>
      <c r="F648" s="196"/>
      <c r="G648" s="196"/>
      <c r="H648" s="196"/>
      <c r="I648" s="196"/>
      <c r="J648" s="197"/>
      <c r="K648" s="196"/>
      <c r="L648" s="198"/>
      <c r="M648" s="196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</row>
    <row r="649" spans="1:26" ht="12.75" customHeight="1">
      <c r="A649" s="196"/>
      <c r="B649" s="196"/>
      <c r="C649" s="196"/>
      <c r="D649" s="196"/>
      <c r="E649" s="196"/>
      <c r="F649" s="196"/>
      <c r="G649" s="196"/>
      <c r="H649" s="196"/>
      <c r="I649" s="196"/>
      <c r="J649" s="197"/>
      <c r="K649" s="196"/>
      <c r="L649" s="198"/>
      <c r="M649" s="196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</row>
    <row r="650" spans="1:26" ht="12.75" customHeight="1">
      <c r="A650" s="196"/>
      <c r="B650" s="196"/>
      <c r="C650" s="196"/>
      <c r="D650" s="196"/>
      <c r="E650" s="196"/>
      <c r="F650" s="196"/>
      <c r="G650" s="196"/>
      <c r="H650" s="196"/>
      <c r="I650" s="196"/>
      <c r="J650" s="197"/>
      <c r="K650" s="196"/>
      <c r="L650" s="198"/>
      <c r="M650" s="196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</row>
    <row r="651" spans="1:26" ht="12.75" customHeight="1">
      <c r="A651" s="196"/>
      <c r="B651" s="196"/>
      <c r="C651" s="196"/>
      <c r="D651" s="196"/>
      <c r="E651" s="196"/>
      <c r="F651" s="196"/>
      <c r="G651" s="196"/>
      <c r="H651" s="196"/>
      <c r="I651" s="196"/>
      <c r="J651" s="197"/>
      <c r="K651" s="196"/>
      <c r="L651" s="198"/>
      <c r="M651" s="196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</row>
    <row r="652" spans="1:26" ht="12.75" customHeight="1">
      <c r="A652" s="196"/>
      <c r="B652" s="196"/>
      <c r="C652" s="196"/>
      <c r="D652" s="196"/>
      <c r="E652" s="196"/>
      <c r="F652" s="196"/>
      <c r="G652" s="196"/>
      <c r="H652" s="196"/>
      <c r="I652" s="196"/>
      <c r="J652" s="197"/>
      <c r="K652" s="196"/>
      <c r="L652" s="198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</row>
    <row r="653" spans="1:26" ht="12.75" customHeight="1">
      <c r="A653" s="196"/>
      <c r="B653" s="196"/>
      <c r="C653" s="196"/>
      <c r="D653" s="196"/>
      <c r="E653" s="196"/>
      <c r="F653" s="196"/>
      <c r="G653" s="196"/>
      <c r="H653" s="196"/>
      <c r="I653" s="196"/>
      <c r="J653" s="197"/>
      <c r="K653" s="196"/>
      <c r="L653" s="198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</row>
    <row r="654" spans="1:26" ht="12.75" customHeight="1">
      <c r="A654" s="196"/>
      <c r="B654" s="196"/>
      <c r="C654" s="196"/>
      <c r="D654" s="196"/>
      <c r="E654" s="196"/>
      <c r="F654" s="196"/>
      <c r="G654" s="196"/>
      <c r="H654" s="196"/>
      <c r="I654" s="196"/>
      <c r="J654" s="197"/>
      <c r="K654" s="196"/>
      <c r="L654" s="198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</row>
    <row r="655" spans="1:26" ht="12.75" customHeight="1">
      <c r="A655" s="196"/>
      <c r="B655" s="196"/>
      <c r="C655" s="196"/>
      <c r="D655" s="196"/>
      <c r="E655" s="196"/>
      <c r="F655" s="196"/>
      <c r="G655" s="196"/>
      <c r="H655" s="196"/>
      <c r="I655" s="196"/>
      <c r="J655" s="197"/>
      <c r="K655" s="196"/>
      <c r="L655" s="198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</row>
    <row r="656" spans="1:26" ht="12.75" customHeight="1">
      <c r="A656" s="196"/>
      <c r="B656" s="196"/>
      <c r="C656" s="196"/>
      <c r="D656" s="196"/>
      <c r="E656" s="196"/>
      <c r="F656" s="196"/>
      <c r="G656" s="196"/>
      <c r="H656" s="196"/>
      <c r="I656" s="196"/>
      <c r="J656" s="197"/>
      <c r="K656" s="196"/>
      <c r="L656" s="198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</row>
    <row r="657" spans="1:26" ht="12.75" customHeight="1">
      <c r="A657" s="196"/>
      <c r="B657" s="196"/>
      <c r="C657" s="196"/>
      <c r="D657" s="196"/>
      <c r="E657" s="196"/>
      <c r="F657" s="196"/>
      <c r="G657" s="196"/>
      <c r="H657" s="196"/>
      <c r="I657" s="196"/>
      <c r="J657" s="197"/>
      <c r="K657" s="196"/>
      <c r="L657" s="198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</row>
    <row r="658" spans="1:26" ht="12.75" customHeight="1">
      <c r="A658" s="196"/>
      <c r="B658" s="196"/>
      <c r="C658" s="196"/>
      <c r="D658" s="196"/>
      <c r="E658" s="196"/>
      <c r="F658" s="196"/>
      <c r="G658" s="196"/>
      <c r="H658" s="196"/>
      <c r="I658" s="196"/>
      <c r="J658" s="197"/>
      <c r="K658" s="196"/>
      <c r="L658" s="198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</row>
    <row r="659" spans="1:26" ht="12.75" customHeight="1">
      <c r="A659" s="196"/>
      <c r="B659" s="196"/>
      <c r="C659" s="196"/>
      <c r="D659" s="196"/>
      <c r="E659" s="196"/>
      <c r="F659" s="196"/>
      <c r="G659" s="196"/>
      <c r="H659" s="196"/>
      <c r="I659" s="196"/>
      <c r="J659" s="197"/>
      <c r="K659" s="196"/>
      <c r="L659" s="198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</row>
    <row r="660" spans="1:26" ht="12.75" customHeight="1">
      <c r="A660" s="196"/>
      <c r="B660" s="196"/>
      <c r="C660" s="196"/>
      <c r="D660" s="196"/>
      <c r="E660" s="196"/>
      <c r="F660" s="196"/>
      <c r="G660" s="196"/>
      <c r="H660" s="196"/>
      <c r="I660" s="196"/>
      <c r="J660" s="197"/>
      <c r="K660" s="196"/>
      <c r="L660" s="198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</row>
    <row r="661" spans="1:26" ht="12.75" customHeight="1">
      <c r="A661" s="196"/>
      <c r="B661" s="196"/>
      <c r="C661" s="196"/>
      <c r="D661" s="196"/>
      <c r="E661" s="196"/>
      <c r="F661" s="196"/>
      <c r="G661" s="196"/>
      <c r="H661" s="196"/>
      <c r="I661" s="196"/>
      <c r="J661" s="197"/>
      <c r="K661" s="196"/>
      <c r="L661" s="198"/>
      <c r="M661" s="196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/>
    </row>
    <row r="662" spans="1:26" ht="12.75" customHeight="1">
      <c r="A662" s="196"/>
      <c r="B662" s="196"/>
      <c r="C662" s="196"/>
      <c r="D662" s="196"/>
      <c r="E662" s="196"/>
      <c r="F662" s="196"/>
      <c r="G662" s="196"/>
      <c r="H662" s="196"/>
      <c r="I662" s="196"/>
      <c r="J662" s="197"/>
      <c r="K662" s="196"/>
      <c r="L662" s="198"/>
      <c r="M662" s="196"/>
      <c r="N662" s="196"/>
      <c r="O662" s="196"/>
      <c r="P662" s="196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/>
    </row>
    <row r="663" spans="1:26" ht="12.75" customHeight="1">
      <c r="A663" s="196"/>
      <c r="B663" s="196"/>
      <c r="C663" s="196"/>
      <c r="D663" s="196"/>
      <c r="E663" s="196"/>
      <c r="F663" s="196"/>
      <c r="G663" s="196"/>
      <c r="H663" s="196"/>
      <c r="I663" s="196"/>
      <c r="J663" s="197"/>
      <c r="K663" s="196"/>
      <c r="L663" s="198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</row>
    <row r="664" spans="1:26" ht="12.75" customHeight="1">
      <c r="A664" s="196"/>
      <c r="B664" s="196"/>
      <c r="C664" s="196"/>
      <c r="D664" s="196"/>
      <c r="E664" s="196"/>
      <c r="F664" s="196"/>
      <c r="G664" s="196"/>
      <c r="H664" s="196"/>
      <c r="I664" s="196"/>
      <c r="J664" s="197"/>
      <c r="K664" s="196"/>
      <c r="L664" s="198"/>
      <c r="M664" s="196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</row>
    <row r="665" spans="1:26" ht="12.75" customHeight="1">
      <c r="A665" s="196"/>
      <c r="B665" s="196"/>
      <c r="C665" s="196"/>
      <c r="D665" s="196"/>
      <c r="E665" s="196"/>
      <c r="F665" s="196"/>
      <c r="G665" s="196"/>
      <c r="H665" s="196"/>
      <c r="I665" s="196"/>
      <c r="J665" s="197"/>
      <c r="K665" s="196"/>
      <c r="L665" s="198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</row>
    <row r="666" spans="1:26" ht="12.75" customHeight="1">
      <c r="A666" s="196"/>
      <c r="B666" s="196"/>
      <c r="C666" s="196"/>
      <c r="D666" s="196"/>
      <c r="E666" s="196"/>
      <c r="F666" s="196"/>
      <c r="G666" s="196"/>
      <c r="H666" s="196"/>
      <c r="I666" s="196"/>
      <c r="J666" s="197"/>
      <c r="K666" s="196"/>
      <c r="L666" s="198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</row>
    <row r="667" spans="1:26" ht="12.75" customHeight="1">
      <c r="A667" s="196"/>
      <c r="B667" s="196"/>
      <c r="C667" s="196"/>
      <c r="D667" s="196"/>
      <c r="E667" s="196"/>
      <c r="F667" s="196"/>
      <c r="G667" s="196"/>
      <c r="H667" s="196"/>
      <c r="I667" s="196"/>
      <c r="J667" s="197"/>
      <c r="K667" s="196"/>
      <c r="L667" s="198"/>
      <c r="M667" s="196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</row>
    <row r="668" spans="1:26" ht="12.75" customHeight="1">
      <c r="A668" s="196"/>
      <c r="B668" s="196"/>
      <c r="C668" s="196"/>
      <c r="D668" s="196"/>
      <c r="E668" s="196"/>
      <c r="F668" s="196"/>
      <c r="G668" s="196"/>
      <c r="H668" s="196"/>
      <c r="I668" s="196"/>
      <c r="J668" s="197"/>
      <c r="K668" s="196"/>
      <c r="L668" s="198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</row>
    <row r="669" spans="1:26" ht="12.75" customHeight="1">
      <c r="A669" s="196"/>
      <c r="B669" s="196"/>
      <c r="C669" s="196"/>
      <c r="D669" s="196"/>
      <c r="E669" s="196"/>
      <c r="F669" s="196"/>
      <c r="G669" s="196"/>
      <c r="H669" s="196"/>
      <c r="I669" s="196"/>
      <c r="J669" s="197"/>
      <c r="K669" s="196"/>
      <c r="L669" s="198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</row>
    <row r="670" spans="1:26" ht="12.75" customHeight="1">
      <c r="A670" s="196"/>
      <c r="B670" s="196"/>
      <c r="C670" s="196"/>
      <c r="D670" s="196"/>
      <c r="E670" s="196"/>
      <c r="F670" s="196"/>
      <c r="G670" s="196"/>
      <c r="H670" s="196"/>
      <c r="I670" s="196"/>
      <c r="J670" s="197"/>
      <c r="K670" s="196"/>
      <c r="L670" s="198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</row>
    <row r="671" spans="1:26" ht="12.75" customHeight="1">
      <c r="A671" s="196"/>
      <c r="B671" s="196"/>
      <c r="C671" s="196"/>
      <c r="D671" s="196"/>
      <c r="E671" s="196"/>
      <c r="F671" s="196"/>
      <c r="G671" s="196"/>
      <c r="H671" s="196"/>
      <c r="I671" s="196"/>
      <c r="J671" s="197"/>
      <c r="K671" s="196"/>
      <c r="L671" s="198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</row>
    <row r="672" spans="1:26" ht="12.75" customHeight="1">
      <c r="A672" s="196"/>
      <c r="B672" s="196"/>
      <c r="C672" s="196"/>
      <c r="D672" s="196"/>
      <c r="E672" s="196"/>
      <c r="F672" s="196"/>
      <c r="G672" s="196"/>
      <c r="H672" s="196"/>
      <c r="I672" s="196"/>
      <c r="J672" s="197"/>
      <c r="K672" s="196"/>
      <c r="L672" s="198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</row>
    <row r="673" spans="1:26" ht="12.75" customHeight="1">
      <c r="A673" s="196"/>
      <c r="B673" s="196"/>
      <c r="C673" s="196"/>
      <c r="D673" s="196"/>
      <c r="E673" s="196"/>
      <c r="F673" s="196"/>
      <c r="G673" s="196"/>
      <c r="H673" s="196"/>
      <c r="I673" s="196"/>
      <c r="J673" s="197"/>
      <c r="K673" s="196"/>
      <c r="L673" s="198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</row>
    <row r="674" spans="1:26" ht="12.75" customHeight="1">
      <c r="A674" s="196"/>
      <c r="B674" s="196"/>
      <c r="C674" s="196"/>
      <c r="D674" s="196"/>
      <c r="E674" s="196"/>
      <c r="F674" s="196"/>
      <c r="G674" s="196"/>
      <c r="H674" s="196"/>
      <c r="I674" s="196"/>
      <c r="J674" s="197"/>
      <c r="K674" s="196"/>
      <c r="L674" s="198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</row>
    <row r="675" spans="1:26" ht="12.75" customHeight="1">
      <c r="A675" s="196"/>
      <c r="B675" s="196"/>
      <c r="C675" s="196"/>
      <c r="D675" s="196"/>
      <c r="E675" s="196"/>
      <c r="F675" s="196"/>
      <c r="G675" s="196"/>
      <c r="H675" s="196"/>
      <c r="I675" s="196"/>
      <c r="J675" s="197"/>
      <c r="K675" s="196"/>
      <c r="L675" s="198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</row>
    <row r="676" spans="1:26" ht="12.75" customHeight="1">
      <c r="A676" s="196"/>
      <c r="B676" s="196"/>
      <c r="C676" s="196"/>
      <c r="D676" s="196"/>
      <c r="E676" s="196"/>
      <c r="F676" s="196"/>
      <c r="G676" s="196"/>
      <c r="H676" s="196"/>
      <c r="I676" s="196"/>
      <c r="J676" s="197"/>
      <c r="K676" s="196"/>
      <c r="L676" s="198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</row>
    <row r="677" spans="1:26" ht="12.75" customHeight="1">
      <c r="A677" s="196"/>
      <c r="B677" s="196"/>
      <c r="C677" s="196"/>
      <c r="D677" s="196"/>
      <c r="E677" s="196"/>
      <c r="F677" s="196"/>
      <c r="G677" s="196"/>
      <c r="H677" s="196"/>
      <c r="I677" s="196"/>
      <c r="J677" s="197"/>
      <c r="K677" s="196"/>
      <c r="L677" s="198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</row>
    <row r="678" spans="1:26" ht="12.75" customHeight="1">
      <c r="A678" s="196"/>
      <c r="B678" s="196"/>
      <c r="C678" s="196"/>
      <c r="D678" s="196"/>
      <c r="E678" s="196"/>
      <c r="F678" s="196"/>
      <c r="G678" s="196"/>
      <c r="H678" s="196"/>
      <c r="I678" s="196"/>
      <c r="J678" s="197"/>
      <c r="K678" s="196"/>
      <c r="L678" s="198"/>
      <c r="M678" s="196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</row>
    <row r="679" spans="1:26" ht="12.75" customHeight="1">
      <c r="A679" s="196"/>
      <c r="B679" s="196"/>
      <c r="C679" s="196"/>
      <c r="D679" s="196"/>
      <c r="E679" s="196"/>
      <c r="F679" s="196"/>
      <c r="G679" s="196"/>
      <c r="H679" s="196"/>
      <c r="I679" s="196"/>
      <c r="J679" s="197"/>
      <c r="K679" s="196"/>
      <c r="L679" s="198"/>
      <c r="M679" s="196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</row>
    <row r="680" spans="1:26" ht="12.75" customHeight="1">
      <c r="A680" s="196"/>
      <c r="B680" s="196"/>
      <c r="C680" s="196"/>
      <c r="D680" s="196"/>
      <c r="E680" s="196"/>
      <c r="F680" s="196"/>
      <c r="G680" s="196"/>
      <c r="H680" s="196"/>
      <c r="I680" s="196"/>
      <c r="J680" s="197"/>
      <c r="K680" s="196"/>
      <c r="L680" s="198"/>
      <c r="M680" s="196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</row>
    <row r="681" spans="1:26" ht="12.75" customHeight="1">
      <c r="A681" s="196"/>
      <c r="B681" s="196"/>
      <c r="C681" s="196"/>
      <c r="D681" s="196"/>
      <c r="E681" s="196"/>
      <c r="F681" s="196"/>
      <c r="G681" s="196"/>
      <c r="H681" s="196"/>
      <c r="I681" s="196"/>
      <c r="J681" s="197"/>
      <c r="K681" s="196"/>
      <c r="L681" s="198"/>
      <c r="M681" s="196"/>
      <c r="N681" s="196"/>
      <c r="O681" s="196"/>
      <c r="P681" s="196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/>
    </row>
    <row r="682" spans="1:26" ht="12.75" customHeight="1">
      <c r="A682" s="196"/>
      <c r="B682" s="196"/>
      <c r="C682" s="196"/>
      <c r="D682" s="196"/>
      <c r="E682" s="196"/>
      <c r="F682" s="196"/>
      <c r="G682" s="196"/>
      <c r="H682" s="196"/>
      <c r="I682" s="196"/>
      <c r="J682" s="197"/>
      <c r="K682" s="196"/>
      <c r="L682" s="198"/>
      <c r="M682" s="196"/>
      <c r="N682" s="196"/>
      <c r="O682" s="196"/>
      <c r="P682" s="196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/>
    </row>
    <row r="683" spans="1:26" ht="12.75" customHeight="1">
      <c r="A683" s="196"/>
      <c r="B683" s="196"/>
      <c r="C683" s="196"/>
      <c r="D683" s="196"/>
      <c r="E683" s="196"/>
      <c r="F683" s="196"/>
      <c r="G683" s="196"/>
      <c r="H683" s="196"/>
      <c r="I683" s="196"/>
      <c r="J683" s="197"/>
      <c r="K683" s="196"/>
      <c r="L683" s="198"/>
      <c r="M683" s="196"/>
      <c r="N683" s="196"/>
      <c r="O683" s="196"/>
      <c r="P683" s="196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/>
    </row>
    <row r="684" spans="1:26" ht="12.75" customHeight="1">
      <c r="A684" s="196"/>
      <c r="B684" s="196"/>
      <c r="C684" s="196"/>
      <c r="D684" s="196"/>
      <c r="E684" s="196"/>
      <c r="F684" s="196"/>
      <c r="G684" s="196"/>
      <c r="H684" s="196"/>
      <c r="I684" s="196"/>
      <c r="J684" s="197"/>
      <c r="K684" s="196"/>
      <c r="L684" s="198"/>
      <c r="M684" s="196"/>
      <c r="N684" s="196"/>
      <c r="O684" s="196"/>
      <c r="P684" s="196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/>
    </row>
    <row r="685" spans="1:26" ht="12.75" customHeight="1">
      <c r="A685" s="196"/>
      <c r="B685" s="196"/>
      <c r="C685" s="196"/>
      <c r="D685" s="196"/>
      <c r="E685" s="196"/>
      <c r="F685" s="196"/>
      <c r="G685" s="196"/>
      <c r="H685" s="196"/>
      <c r="I685" s="196"/>
      <c r="J685" s="197"/>
      <c r="K685" s="196"/>
      <c r="L685" s="198"/>
      <c r="M685" s="196"/>
      <c r="N685" s="196"/>
      <c r="O685" s="196"/>
      <c r="P685" s="196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</row>
    <row r="686" spans="1:26" ht="12.75" customHeight="1">
      <c r="A686" s="196"/>
      <c r="B686" s="196"/>
      <c r="C686" s="196"/>
      <c r="D686" s="196"/>
      <c r="E686" s="196"/>
      <c r="F686" s="196"/>
      <c r="G686" s="196"/>
      <c r="H686" s="196"/>
      <c r="I686" s="196"/>
      <c r="J686" s="197"/>
      <c r="K686" s="196"/>
      <c r="L686" s="198"/>
      <c r="M686" s="196"/>
      <c r="N686" s="196"/>
      <c r="O686" s="196"/>
      <c r="P686" s="196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/>
    </row>
    <row r="687" spans="1:26" ht="12.75" customHeight="1">
      <c r="A687" s="196"/>
      <c r="B687" s="196"/>
      <c r="C687" s="196"/>
      <c r="D687" s="196"/>
      <c r="E687" s="196"/>
      <c r="F687" s="196"/>
      <c r="G687" s="196"/>
      <c r="H687" s="196"/>
      <c r="I687" s="196"/>
      <c r="J687" s="197"/>
      <c r="K687" s="196"/>
      <c r="L687" s="198"/>
      <c r="M687" s="196"/>
      <c r="N687" s="196"/>
      <c r="O687" s="196"/>
      <c r="P687" s="196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/>
    </row>
    <row r="688" spans="1:26" ht="12.75" customHeight="1">
      <c r="A688" s="196"/>
      <c r="B688" s="196"/>
      <c r="C688" s="196"/>
      <c r="D688" s="196"/>
      <c r="E688" s="196"/>
      <c r="F688" s="196"/>
      <c r="G688" s="196"/>
      <c r="H688" s="196"/>
      <c r="I688" s="196"/>
      <c r="J688" s="197"/>
      <c r="K688" s="196"/>
      <c r="L688" s="198"/>
      <c r="M688" s="196"/>
      <c r="N688" s="196"/>
      <c r="O688" s="196"/>
      <c r="P688" s="196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/>
    </row>
    <row r="689" spans="1:26" ht="12.75" customHeight="1">
      <c r="A689" s="196"/>
      <c r="B689" s="196"/>
      <c r="C689" s="196"/>
      <c r="D689" s="196"/>
      <c r="E689" s="196"/>
      <c r="F689" s="196"/>
      <c r="G689" s="196"/>
      <c r="H689" s="196"/>
      <c r="I689" s="196"/>
      <c r="J689" s="197"/>
      <c r="K689" s="196"/>
      <c r="L689" s="198"/>
      <c r="M689" s="196"/>
      <c r="N689" s="196"/>
      <c r="O689" s="196"/>
      <c r="P689" s="196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/>
    </row>
    <row r="690" spans="1:26" ht="12.75" customHeight="1">
      <c r="A690" s="196"/>
      <c r="B690" s="196"/>
      <c r="C690" s="196"/>
      <c r="D690" s="196"/>
      <c r="E690" s="196"/>
      <c r="F690" s="196"/>
      <c r="G690" s="196"/>
      <c r="H690" s="196"/>
      <c r="I690" s="196"/>
      <c r="J690" s="197"/>
      <c r="K690" s="196"/>
      <c r="L690" s="198"/>
      <c r="M690" s="196"/>
      <c r="N690" s="196"/>
      <c r="O690" s="196"/>
      <c r="P690" s="196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/>
    </row>
    <row r="691" spans="1:26" ht="12.75" customHeight="1">
      <c r="A691" s="196"/>
      <c r="B691" s="196"/>
      <c r="C691" s="196"/>
      <c r="D691" s="196"/>
      <c r="E691" s="196"/>
      <c r="F691" s="196"/>
      <c r="G691" s="196"/>
      <c r="H691" s="196"/>
      <c r="I691" s="196"/>
      <c r="J691" s="197"/>
      <c r="K691" s="196"/>
      <c r="L691" s="198"/>
      <c r="M691" s="196"/>
      <c r="N691" s="196"/>
      <c r="O691" s="196"/>
      <c r="P691" s="196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/>
    </row>
    <row r="692" spans="1:26" ht="12.75" customHeight="1">
      <c r="A692" s="196"/>
      <c r="B692" s="196"/>
      <c r="C692" s="196"/>
      <c r="D692" s="196"/>
      <c r="E692" s="196"/>
      <c r="F692" s="196"/>
      <c r="G692" s="196"/>
      <c r="H692" s="196"/>
      <c r="I692" s="196"/>
      <c r="J692" s="197"/>
      <c r="K692" s="196"/>
      <c r="L692" s="198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</row>
    <row r="693" spans="1:26" ht="12.75" customHeight="1">
      <c r="A693" s="196"/>
      <c r="B693" s="196"/>
      <c r="C693" s="196"/>
      <c r="D693" s="196"/>
      <c r="E693" s="196"/>
      <c r="F693" s="196"/>
      <c r="G693" s="196"/>
      <c r="H693" s="196"/>
      <c r="I693" s="196"/>
      <c r="J693" s="197"/>
      <c r="K693" s="196"/>
      <c r="L693" s="198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</row>
    <row r="694" spans="1:26" ht="12.75" customHeight="1">
      <c r="A694" s="196"/>
      <c r="B694" s="196"/>
      <c r="C694" s="196"/>
      <c r="D694" s="196"/>
      <c r="E694" s="196"/>
      <c r="F694" s="196"/>
      <c r="G694" s="196"/>
      <c r="H694" s="196"/>
      <c r="I694" s="196"/>
      <c r="J694" s="197"/>
      <c r="K694" s="196"/>
      <c r="L694" s="198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</row>
    <row r="695" spans="1:26" ht="12.75" customHeight="1">
      <c r="A695" s="196"/>
      <c r="B695" s="196"/>
      <c r="C695" s="196"/>
      <c r="D695" s="196"/>
      <c r="E695" s="196"/>
      <c r="F695" s="196"/>
      <c r="G695" s="196"/>
      <c r="H695" s="196"/>
      <c r="I695" s="196"/>
      <c r="J695" s="197"/>
      <c r="K695" s="196"/>
      <c r="L695" s="198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</row>
    <row r="696" spans="1:26" ht="12.75" customHeight="1">
      <c r="A696" s="196"/>
      <c r="B696" s="196"/>
      <c r="C696" s="196"/>
      <c r="D696" s="196"/>
      <c r="E696" s="196"/>
      <c r="F696" s="196"/>
      <c r="G696" s="196"/>
      <c r="H696" s="196"/>
      <c r="I696" s="196"/>
      <c r="J696" s="197"/>
      <c r="K696" s="196"/>
      <c r="L696" s="198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</row>
    <row r="697" spans="1:26" ht="12.75" customHeight="1">
      <c r="A697" s="196"/>
      <c r="B697" s="196"/>
      <c r="C697" s="196"/>
      <c r="D697" s="196"/>
      <c r="E697" s="196"/>
      <c r="F697" s="196"/>
      <c r="G697" s="196"/>
      <c r="H697" s="196"/>
      <c r="I697" s="196"/>
      <c r="J697" s="197"/>
      <c r="K697" s="196"/>
      <c r="L697" s="198"/>
      <c r="M697" s="196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</row>
    <row r="698" spans="1:26" ht="12.75" customHeight="1">
      <c r="A698" s="196"/>
      <c r="B698" s="196"/>
      <c r="C698" s="196"/>
      <c r="D698" s="196"/>
      <c r="E698" s="196"/>
      <c r="F698" s="196"/>
      <c r="G698" s="196"/>
      <c r="H698" s="196"/>
      <c r="I698" s="196"/>
      <c r="J698" s="197"/>
      <c r="K698" s="196"/>
      <c r="L698" s="198"/>
      <c r="M698" s="196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</row>
    <row r="699" spans="1:26" ht="12.75" customHeight="1">
      <c r="A699" s="196"/>
      <c r="B699" s="196"/>
      <c r="C699" s="196"/>
      <c r="D699" s="196"/>
      <c r="E699" s="196"/>
      <c r="F699" s="196"/>
      <c r="G699" s="196"/>
      <c r="H699" s="196"/>
      <c r="I699" s="196"/>
      <c r="J699" s="197"/>
      <c r="K699" s="196"/>
      <c r="L699" s="198"/>
      <c r="M699" s="196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</row>
    <row r="700" spans="1:26" ht="12.75" customHeight="1">
      <c r="A700" s="196"/>
      <c r="B700" s="196"/>
      <c r="C700" s="196"/>
      <c r="D700" s="196"/>
      <c r="E700" s="196"/>
      <c r="F700" s="196"/>
      <c r="G700" s="196"/>
      <c r="H700" s="196"/>
      <c r="I700" s="196"/>
      <c r="J700" s="197"/>
      <c r="K700" s="196"/>
      <c r="L700" s="198"/>
      <c r="M700" s="196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</row>
    <row r="701" spans="1:26" ht="12.75" customHeight="1">
      <c r="A701" s="196"/>
      <c r="B701" s="196"/>
      <c r="C701" s="196"/>
      <c r="D701" s="196"/>
      <c r="E701" s="196"/>
      <c r="F701" s="196"/>
      <c r="G701" s="196"/>
      <c r="H701" s="196"/>
      <c r="I701" s="196"/>
      <c r="J701" s="197"/>
      <c r="K701" s="196"/>
      <c r="L701" s="198"/>
      <c r="M701" s="196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</row>
    <row r="702" spans="1:26" ht="12.75" customHeight="1">
      <c r="A702" s="196"/>
      <c r="B702" s="196"/>
      <c r="C702" s="196"/>
      <c r="D702" s="196"/>
      <c r="E702" s="196"/>
      <c r="F702" s="196"/>
      <c r="G702" s="196"/>
      <c r="H702" s="196"/>
      <c r="I702" s="196"/>
      <c r="J702" s="197"/>
      <c r="K702" s="196"/>
      <c r="L702" s="198"/>
      <c r="M702" s="196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</row>
    <row r="703" spans="1:26" ht="12.75" customHeight="1">
      <c r="A703" s="196"/>
      <c r="B703" s="196"/>
      <c r="C703" s="196"/>
      <c r="D703" s="196"/>
      <c r="E703" s="196"/>
      <c r="F703" s="196"/>
      <c r="G703" s="196"/>
      <c r="H703" s="196"/>
      <c r="I703" s="196"/>
      <c r="J703" s="197"/>
      <c r="K703" s="196"/>
      <c r="L703" s="198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</row>
    <row r="704" spans="1:26" ht="12.75" customHeight="1">
      <c r="A704" s="196"/>
      <c r="B704" s="196"/>
      <c r="C704" s="196"/>
      <c r="D704" s="196"/>
      <c r="E704" s="196"/>
      <c r="F704" s="196"/>
      <c r="G704" s="196"/>
      <c r="H704" s="196"/>
      <c r="I704" s="196"/>
      <c r="J704" s="197"/>
      <c r="K704" s="196"/>
      <c r="L704" s="198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</row>
    <row r="705" spans="1:26" ht="12.75" customHeight="1">
      <c r="A705" s="196"/>
      <c r="B705" s="196"/>
      <c r="C705" s="196"/>
      <c r="D705" s="196"/>
      <c r="E705" s="196"/>
      <c r="F705" s="196"/>
      <c r="G705" s="196"/>
      <c r="H705" s="196"/>
      <c r="I705" s="196"/>
      <c r="J705" s="197"/>
      <c r="K705" s="196"/>
      <c r="L705" s="198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</row>
    <row r="706" spans="1:26" ht="12.75" customHeight="1">
      <c r="A706" s="196"/>
      <c r="B706" s="196"/>
      <c r="C706" s="196"/>
      <c r="D706" s="196"/>
      <c r="E706" s="196"/>
      <c r="F706" s="196"/>
      <c r="G706" s="196"/>
      <c r="H706" s="196"/>
      <c r="I706" s="196"/>
      <c r="J706" s="197"/>
      <c r="K706" s="196"/>
      <c r="L706" s="198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</row>
    <row r="707" spans="1:26" ht="12.75" customHeight="1">
      <c r="A707" s="196"/>
      <c r="B707" s="196"/>
      <c r="C707" s="196"/>
      <c r="D707" s="196"/>
      <c r="E707" s="196"/>
      <c r="F707" s="196"/>
      <c r="G707" s="196"/>
      <c r="H707" s="196"/>
      <c r="I707" s="196"/>
      <c r="J707" s="197"/>
      <c r="K707" s="196"/>
      <c r="L707" s="198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</row>
    <row r="708" spans="1:26" ht="12.75" customHeight="1">
      <c r="A708" s="196"/>
      <c r="B708" s="196"/>
      <c r="C708" s="196"/>
      <c r="D708" s="196"/>
      <c r="E708" s="196"/>
      <c r="F708" s="196"/>
      <c r="G708" s="196"/>
      <c r="H708" s="196"/>
      <c r="I708" s="196"/>
      <c r="J708" s="197"/>
      <c r="K708" s="196"/>
      <c r="L708" s="198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</row>
    <row r="709" spans="1:26" ht="12.75" customHeight="1">
      <c r="A709" s="196"/>
      <c r="B709" s="196"/>
      <c r="C709" s="196"/>
      <c r="D709" s="196"/>
      <c r="E709" s="196"/>
      <c r="F709" s="196"/>
      <c r="G709" s="196"/>
      <c r="H709" s="196"/>
      <c r="I709" s="196"/>
      <c r="J709" s="197"/>
      <c r="K709" s="196"/>
      <c r="L709" s="198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</row>
    <row r="710" spans="1:26" ht="12.75" customHeight="1">
      <c r="A710" s="196"/>
      <c r="B710" s="196"/>
      <c r="C710" s="196"/>
      <c r="D710" s="196"/>
      <c r="E710" s="196"/>
      <c r="F710" s="196"/>
      <c r="G710" s="196"/>
      <c r="H710" s="196"/>
      <c r="I710" s="196"/>
      <c r="J710" s="197"/>
      <c r="K710" s="196"/>
      <c r="L710" s="198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</row>
    <row r="711" spans="1:26" ht="12.75" customHeight="1">
      <c r="A711" s="196"/>
      <c r="B711" s="196"/>
      <c r="C711" s="196"/>
      <c r="D711" s="196"/>
      <c r="E711" s="196"/>
      <c r="F711" s="196"/>
      <c r="G711" s="196"/>
      <c r="H711" s="196"/>
      <c r="I711" s="196"/>
      <c r="J711" s="197"/>
      <c r="K711" s="196"/>
      <c r="L711" s="198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</row>
    <row r="712" spans="1:26" ht="12.75" customHeight="1">
      <c r="A712" s="196"/>
      <c r="B712" s="196"/>
      <c r="C712" s="196"/>
      <c r="D712" s="196"/>
      <c r="E712" s="196"/>
      <c r="F712" s="196"/>
      <c r="G712" s="196"/>
      <c r="H712" s="196"/>
      <c r="I712" s="196"/>
      <c r="J712" s="197"/>
      <c r="K712" s="196"/>
      <c r="L712" s="198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</row>
    <row r="713" spans="1:26" ht="12.75" customHeight="1">
      <c r="A713" s="196"/>
      <c r="B713" s="196"/>
      <c r="C713" s="196"/>
      <c r="D713" s="196"/>
      <c r="E713" s="196"/>
      <c r="F713" s="196"/>
      <c r="G713" s="196"/>
      <c r="H713" s="196"/>
      <c r="I713" s="196"/>
      <c r="J713" s="197"/>
      <c r="K713" s="196"/>
      <c r="L713" s="198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</row>
    <row r="714" spans="1:26" ht="12.75" customHeight="1">
      <c r="A714" s="196"/>
      <c r="B714" s="196"/>
      <c r="C714" s="196"/>
      <c r="D714" s="196"/>
      <c r="E714" s="196"/>
      <c r="F714" s="196"/>
      <c r="G714" s="196"/>
      <c r="H714" s="196"/>
      <c r="I714" s="196"/>
      <c r="J714" s="197"/>
      <c r="K714" s="196"/>
      <c r="L714" s="198"/>
      <c r="M714" s="196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</row>
    <row r="715" spans="1:26" ht="12.75" customHeight="1">
      <c r="A715" s="196"/>
      <c r="B715" s="196"/>
      <c r="C715" s="196"/>
      <c r="D715" s="196"/>
      <c r="E715" s="196"/>
      <c r="F715" s="196"/>
      <c r="G715" s="196"/>
      <c r="H715" s="196"/>
      <c r="I715" s="196"/>
      <c r="J715" s="197"/>
      <c r="K715" s="196"/>
      <c r="L715" s="198"/>
      <c r="M715" s="196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</row>
    <row r="716" spans="1:26" ht="12.75" customHeight="1">
      <c r="A716" s="196"/>
      <c r="B716" s="196"/>
      <c r="C716" s="196"/>
      <c r="D716" s="196"/>
      <c r="E716" s="196"/>
      <c r="F716" s="196"/>
      <c r="G716" s="196"/>
      <c r="H716" s="196"/>
      <c r="I716" s="196"/>
      <c r="J716" s="197"/>
      <c r="K716" s="196"/>
      <c r="L716" s="198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</row>
    <row r="717" spans="1:26" ht="12.75" customHeight="1">
      <c r="A717" s="196"/>
      <c r="B717" s="196"/>
      <c r="C717" s="196"/>
      <c r="D717" s="196"/>
      <c r="E717" s="196"/>
      <c r="F717" s="196"/>
      <c r="G717" s="196"/>
      <c r="H717" s="196"/>
      <c r="I717" s="196"/>
      <c r="J717" s="197"/>
      <c r="K717" s="196"/>
      <c r="L717" s="198"/>
      <c r="M717" s="196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</row>
    <row r="718" spans="1:26" ht="12.75" customHeight="1">
      <c r="A718" s="196"/>
      <c r="B718" s="196"/>
      <c r="C718" s="196"/>
      <c r="D718" s="196"/>
      <c r="E718" s="196"/>
      <c r="F718" s="196"/>
      <c r="G718" s="196"/>
      <c r="H718" s="196"/>
      <c r="I718" s="196"/>
      <c r="J718" s="197"/>
      <c r="K718" s="196"/>
      <c r="L718" s="198"/>
      <c r="M718" s="196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</row>
    <row r="719" spans="1:26" ht="12.75" customHeight="1">
      <c r="A719" s="196"/>
      <c r="B719" s="196"/>
      <c r="C719" s="196"/>
      <c r="D719" s="196"/>
      <c r="E719" s="196"/>
      <c r="F719" s="196"/>
      <c r="G719" s="196"/>
      <c r="H719" s="196"/>
      <c r="I719" s="196"/>
      <c r="J719" s="197"/>
      <c r="K719" s="196"/>
      <c r="L719" s="198"/>
      <c r="M719" s="196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</row>
    <row r="720" spans="1:26" ht="12.75" customHeight="1">
      <c r="A720" s="196"/>
      <c r="B720" s="196"/>
      <c r="C720" s="196"/>
      <c r="D720" s="196"/>
      <c r="E720" s="196"/>
      <c r="F720" s="196"/>
      <c r="G720" s="196"/>
      <c r="H720" s="196"/>
      <c r="I720" s="196"/>
      <c r="J720" s="197"/>
      <c r="K720" s="196"/>
      <c r="L720" s="198"/>
      <c r="M720" s="196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</row>
    <row r="721" spans="1:26" ht="12.75" customHeight="1">
      <c r="A721" s="196"/>
      <c r="B721" s="196"/>
      <c r="C721" s="196"/>
      <c r="D721" s="196"/>
      <c r="E721" s="196"/>
      <c r="F721" s="196"/>
      <c r="G721" s="196"/>
      <c r="H721" s="196"/>
      <c r="I721" s="196"/>
      <c r="J721" s="197"/>
      <c r="K721" s="196"/>
      <c r="L721" s="198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</row>
    <row r="722" spans="1:26" ht="12.75" customHeight="1">
      <c r="A722" s="196"/>
      <c r="B722" s="196"/>
      <c r="C722" s="196"/>
      <c r="D722" s="196"/>
      <c r="E722" s="196"/>
      <c r="F722" s="196"/>
      <c r="G722" s="196"/>
      <c r="H722" s="196"/>
      <c r="I722" s="196"/>
      <c r="J722" s="197"/>
      <c r="K722" s="196"/>
      <c r="L722" s="198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</row>
    <row r="723" spans="1:26" ht="12.75" customHeight="1">
      <c r="A723" s="196"/>
      <c r="B723" s="196"/>
      <c r="C723" s="196"/>
      <c r="D723" s="196"/>
      <c r="E723" s="196"/>
      <c r="F723" s="196"/>
      <c r="G723" s="196"/>
      <c r="H723" s="196"/>
      <c r="I723" s="196"/>
      <c r="J723" s="197"/>
      <c r="K723" s="196"/>
      <c r="L723" s="198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</row>
    <row r="724" spans="1:26" ht="12.75" customHeight="1">
      <c r="A724" s="196"/>
      <c r="B724" s="196"/>
      <c r="C724" s="196"/>
      <c r="D724" s="196"/>
      <c r="E724" s="196"/>
      <c r="F724" s="196"/>
      <c r="G724" s="196"/>
      <c r="H724" s="196"/>
      <c r="I724" s="196"/>
      <c r="J724" s="197"/>
      <c r="K724" s="196"/>
      <c r="L724" s="198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</row>
    <row r="725" spans="1:26" ht="12.75" customHeight="1">
      <c r="A725" s="196"/>
      <c r="B725" s="196"/>
      <c r="C725" s="196"/>
      <c r="D725" s="196"/>
      <c r="E725" s="196"/>
      <c r="F725" s="196"/>
      <c r="G725" s="196"/>
      <c r="H725" s="196"/>
      <c r="I725" s="196"/>
      <c r="J725" s="197"/>
      <c r="K725" s="196"/>
      <c r="L725" s="198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</row>
    <row r="726" spans="1:26" ht="12.75" customHeight="1">
      <c r="A726" s="196"/>
      <c r="B726" s="196"/>
      <c r="C726" s="196"/>
      <c r="D726" s="196"/>
      <c r="E726" s="196"/>
      <c r="F726" s="196"/>
      <c r="G726" s="196"/>
      <c r="H726" s="196"/>
      <c r="I726" s="196"/>
      <c r="J726" s="197"/>
      <c r="K726" s="196"/>
      <c r="L726" s="198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</row>
    <row r="727" spans="1:26" ht="12.75" customHeight="1">
      <c r="A727" s="196"/>
      <c r="B727" s="196"/>
      <c r="C727" s="196"/>
      <c r="D727" s="196"/>
      <c r="E727" s="196"/>
      <c r="F727" s="196"/>
      <c r="G727" s="196"/>
      <c r="H727" s="196"/>
      <c r="I727" s="196"/>
      <c r="J727" s="197"/>
      <c r="K727" s="196"/>
      <c r="L727" s="198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</row>
    <row r="728" spans="1:26" ht="12.75" customHeight="1">
      <c r="A728" s="196"/>
      <c r="B728" s="196"/>
      <c r="C728" s="196"/>
      <c r="D728" s="196"/>
      <c r="E728" s="196"/>
      <c r="F728" s="196"/>
      <c r="G728" s="196"/>
      <c r="H728" s="196"/>
      <c r="I728" s="196"/>
      <c r="J728" s="197"/>
      <c r="K728" s="196"/>
      <c r="L728" s="198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</row>
    <row r="729" spans="1:26" ht="12.75" customHeight="1">
      <c r="A729" s="196"/>
      <c r="B729" s="196"/>
      <c r="C729" s="196"/>
      <c r="D729" s="196"/>
      <c r="E729" s="196"/>
      <c r="F729" s="196"/>
      <c r="G729" s="196"/>
      <c r="H729" s="196"/>
      <c r="I729" s="196"/>
      <c r="J729" s="197"/>
      <c r="K729" s="196"/>
      <c r="L729" s="198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</row>
    <row r="730" spans="1:26" ht="12.75" customHeight="1">
      <c r="A730" s="196"/>
      <c r="B730" s="196"/>
      <c r="C730" s="196"/>
      <c r="D730" s="196"/>
      <c r="E730" s="196"/>
      <c r="F730" s="196"/>
      <c r="G730" s="196"/>
      <c r="H730" s="196"/>
      <c r="I730" s="196"/>
      <c r="J730" s="197"/>
      <c r="K730" s="196"/>
      <c r="L730" s="198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</row>
    <row r="731" spans="1:26" ht="12.75" customHeight="1">
      <c r="A731" s="196"/>
      <c r="B731" s="196"/>
      <c r="C731" s="196"/>
      <c r="D731" s="196"/>
      <c r="E731" s="196"/>
      <c r="F731" s="196"/>
      <c r="G731" s="196"/>
      <c r="H731" s="196"/>
      <c r="I731" s="196"/>
      <c r="J731" s="197"/>
      <c r="K731" s="196"/>
      <c r="L731" s="198"/>
      <c r="M731" s="196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</row>
    <row r="732" spans="1:26" ht="12.75" customHeight="1">
      <c r="A732" s="196"/>
      <c r="B732" s="196"/>
      <c r="C732" s="196"/>
      <c r="D732" s="196"/>
      <c r="E732" s="196"/>
      <c r="F732" s="196"/>
      <c r="G732" s="196"/>
      <c r="H732" s="196"/>
      <c r="I732" s="196"/>
      <c r="J732" s="197"/>
      <c r="K732" s="196"/>
      <c r="L732" s="198"/>
      <c r="M732" s="196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</row>
    <row r="733" spans="1:26" ht="12.75" customHeight="1">
      <c r="A733" s="196"/>
      <c r="B733" s="196"/>
      <c r="C733" s="196"/>
      <c r="D733" s="196"/>
      <c r="E733" s="196"/>
      <c r="F733" s="196"/>
      <c r="G733" s="196"/>
      <c r="H733" s="196"/>
      <c r="I733" s="196"/>
      <c r="J733" s="197"/>
      <c r="K733" s="196"/>
      <c r="L733" s="198"/>
      <c r="M733" s="196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</row>
    <row r="734" spans="1:26" ht="12.75" customHeight="1">
      <c r="A734" s="196"/>
      <c r="B734" s="196"/>
      <c r="C734" s="196"/>
      <c r="D734" s="196"/>
      <c r="E734" s="196"/>
      <c r="F734" s="196"/>
      <c r="G734" s="196"/>
      <c r="H734" s="196"/>
      <c r="I734" s="196"/>
      <c r="J734" s="197"/>
      <c r="K734" s="196"/>
      <c r="L734" s="198"/>
      <c r="M734" s="196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</row>
    <row r="735" spans="1:26" ht="12.75" customHeight="1">
      <c r="A735" s="196"/>
      <c r="B735" s="196"/>
      <c r="C735" s="196"/>
      <c r="D735" s="196"/>
      <c r="E735" s="196"/>
      <c r="F735" s="196"/>
      <c r="G735" s="196"/>
      <c r="H735" s="196"/>
      <c r="I735" s="196"/>
      <c r="J735" s="197"/>
      <c r="K735" s="196"/>
      <c r="L735" s="198"/>
      <c r="M735" s="196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</row>
    <row r="736" spans="1:26" ht="12.75" customHeight="1">
      <c r="A736" s="196"/>
      <c r="B736" s="196"/>
      <c r="C736" s="196"/>
      <c r="D736" s="196"/>
      <c r="E736" s="196"/>
      <c r="F736" s="196"/>
      <c r="G736" s="196"/>
      <c r="H736" s="196"/>
      <c r="I736" s="196"/>
      <c r="J736" s="197"/>
      <c r="K736" s="196"/>
      <c r="L736" s="198"/>
      <c r="M736" s="196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</row>
    <row r="737" spans="1:26" ht="12.75" customHeight="1">
      <c r="A737" s="196"/>
      <c r="B737" s="196"/>
      <c r="C737" s="196"/>
      <c r="D737" s="196"/>
      <c r="E737" s="196"/>
      <c r="F737" s="196"/>
      <c r="G737" s="196"/>
      <c r="H737" s="196"/>
      <c r="I737" s="196"/>
      <c r="J737" s="197"/>
      <c r="K737" s="196"/>
      <c r="L737" s="198"/>
      <c r="M737" s="196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</row>
    <row r="738" spans="1:26" ht="12.75" customHeight="1">
      <c r="A738" s="196"/>
      <c r="B738" s="196"/>
      <c r="C738" s="196"/>
      <c r="D738" s="196"/>
      <c r="E738" s="196"/>
      <c r="F738" s="196"/>
      <c r="G738" s="196"/>
      <c r="H738" s="196"/>
      <c r="I738" s="196"/>
      <c r="J738" s="197"/>
      <c r="K738" s="196"/>
      <c r="L738" s="198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</row>
    <row r="739" spans="1:26" ht="12.75" customHeight="1">
      <c r="A739" s="196"/>
      <c r="B739" s="196"/>
      <c r="C739" s="196"/>
      <c r="D739" s="196"/>
      <c r="E739" s="196"/>
      <c r="F739" s="196"/>
      <c r="G739" s="196"/>
      <c r="H739" s="196"/>
      <c r="I739" s="196"/>
      <c r="J739" s="197"/>
      <c r="K739" s="196"/>
      <c r="L739" s="198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</row>
    <row r="740" spans="1:26" ht="12.75" customHeight="1">
      <c r="A740" s="196"/>
      <c r="B740" s="196"/>
      <c r="C740" s="196"/>
      <c r="D740" s="196"/>
      <c r="E740" s="196"/>
      <c r="F740" s="196"/>
      <c r="G740" s="196"/>
      <c r="H740" s="196"/>
      <c r="I740" s="196"/>
      <c r="J740" s="197"/>
      <c r="K740" s="196"/>
      <c r="L740" s="198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</row>
    <row r="741" spans="1:26" ht="12.75" customHeight="1">
      <c r="A741" s="196"/>
      <c r="B741" s="196"/>
      <c r="C741" s="196"/>
      <c r="D741" s="196"/>
      <c r="E741" s="196"/>
      <c r="F741" s="196"/>
      <c r="G741" s="196"/>
      <c r="H741" s="196"/>
      <c r="I741" s="196"/>
      <c r="J741" s="197"/>
      <c r="K741" s="196"/>
      <c r="L741" s="198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</row>
    <row r="742" spans="1:26" ht="12.75" customHeight="1">
      <c r="A742" s="196"/>
      <c r="B742" s="196"/>
      <c r="C742" s="196"/>
      <c r="D742" s="196"/>
      <c r="E742" s="196"/>
      <c r="F742" s="196"/>
      <c r="G742" s="196"/>
      <c r="H742" s="196"/>
      <c r="I742" s="196"/>
      <c r="J742" s="197"/>
      <c r="K742" s="196"/>
      <c r="L742" s="198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</row>
    <row r="743" spans="1:26" ht="12.75" customHeight="1">
      <c r="A743" s="196"/>
      <c r="B743" s="196"/>
      <c r="C743" s="196"/>
      <c r="D743" s="196"/>
      <c r="E743" s="196"/>
      <c r="F743" s="196"/>
      <c r="G743" s="196"/>
      <c r="H743" s="196"/>
      <c r="I743" s="196"/>
      <c r="J743" s="197"/>
      <c r="K743" s="196"/>
      <c r="L743" s="198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</row>
    <row r="744" spans="1:26" ht="12.75" customHeight="1">
      <c r="A744" s="196"/>
      <c r="B744" s="196"/>
      <c r="C744" s="196"/>
      <c r="D744" s="196"/>
      <c r="E744" s="196"/>
      <c r="F744" s="196"/>
      <c r="G744" s="196"/>
      <c r="H744" s="196"/>
      <c r="I744" s="196"/>
      <c r="J744" s="197"/>
      <c r="K744" s="196"/>
      <c r="L744" s="198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</row>
    <row r="745" spans="1:26" ht="12.75" customHeight="1">
      <c r="A745" s="196"/>
      <c r="B745" s="196"/>
      <c r="C745" s="196"/>
      <c r="D745" s="196"/>
      <c r="E745" s="196"/>
      <c r="F745" s="196"/>
      <c r="G745" s="196"/>
      <c r="H745" s="196"/>
      <c r="I745" s="196"/>
      <c r="J745" s="197"/>
      <c r="K745" s="196"/>
      <c r="L745" s="198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</row>
    <row r="746" spans="1:26" ht="12.75" customHeight="1">
      <c r="A746" s="196"/>
      <c r="B746" s="196"/>
      <c r="C746" s="196"/>
      <c r="D746" s="196"/>
      <c r="E746" s="196"/>
      <c r="F746" s="196"/>
      <c r="G746" s="196"/>
      <c r="H746" s="196"/>
      <c r="I746" s="196"/>
      <c r="J746" s="197"/>
      <c r="K746" s="196"/>
      <c r="L746" s="198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</row>
    <row r="747" spans="1:26" ht="12.75" customHeight="1">
      <c r="A747" s="196"/>
      <c r="B747" s="196"/>
      <c r="C747" s="196"/>
      <c r="D747" s="196"/>
      <c r="E747" s="196"/>
      <c r="F747" s="196"/>
      <c r="G747" s="196"/>
      <c r="H747" s="196"/>
      <c r="I747" s="196"/>
      <c r="J747" s="197"/>
      <c r="K747" s="196"/>
      <c r="L747" s="198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</row>
    <row r="748" spans="1:26" ht="12.75" customHeight="1">
      <c r="A748" s="196"/>
      <c r="B748" s="196"/>
      <c r="C748" s="196"/>
      <c r="D748" s="196"/>
      <c r="E748" s="196"/>
      <c r="F748" s="196"/>
      <c r="G748" s="196"/>
      <c r="H748" s="196"/>
      <c r="I748" s="196"/>
      <c r="J748" s="197"/>
      <c r="K748" s="196"/>
      <c r="L748" s="198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</row>
    <row r="749" spans="1:26" ht="12.75" customHeight="1">
      <c r="A749" s="196"/>
      <c r="B749" s="196"/>
      <c r="C749" s="196"/>
      <c r="D749" s="196"/>
      <c r="E749" s="196"/>
      <c r="F749" s="196"/>
      <c r="G749" s="196"/>
      <c r="H749" s="196"/>
      <c r="I749" s="196"/>
      <c r="J749" s="197"/>
      <c r="K749" s="196"/>
      <c r="L749" s="198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</row>
    <row r="750" spans="1:26" ht="12.75" customHeight="1">
      <c r="A750" s="196"/>
      <c r="B750" s="196"/>
      <c r="C750" s="196"/>
      <c r="D750" s="196"/>
      <c r="E750" s="196"/>
      <c r="F750" s="196"/>
      <c r="G750" s="196"/>
      <c r="H750" s="196"/>
      <c r="I750" s="196"/>
      <c r="J750" s="197"/>
      <c r="K750" s="196"/>
      <c r="L750" s="198"/>
      <c r="M750" s="196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</row>
    <row r="751" spans="1:26" ht="12.75" customHeight="1">
      <c r="A751" s="196"/>
      <c r="B751" s="196"/>
      <c r="C751" s="196"/>
      <c r="D751" s="196"/>
      <c r="E751" s="196"/>
      <c r="F751" s="196"/>
      <c r="G751" s="196"/>
      <c r="H751" s="196"/>
      <c r="I751" s="196"/>
      <c r="J751" s="197"/>
      <c r="K751" s="196"/>
      <c r="L751" s="198"/>
      <c r="M751" s="196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</row>
    <row r="752" spans="1:26" ht="12.75" customHeight="1">
      <c r="A752" s="196"/>
      <c r="B752" s="196"/>
      <c r="C752" s="196"/>
      <c r="D752" s="196"/>
      <c r="E752" s="196"/>
      <c r="F752" s="196"/>
      <c r="G752" s="196"/>
      <c r="H752" s="196"/>
      <c r="I752" s="196"/>
      <c r="J752" s="197"/>
      <c r="K752" s="196"/>
      <c r="L752" s="198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</row>
    <row r="753" spans="1:26" ht="12.75" customHeight="1">
      <c r="A753" s="196"/>
      <c r="B753" s="196"/>
      <c r="C753" s="196"/>
      <c r="D753" s="196"/>
      <c r="E753" s="196"/>
      <c r="F753" s="196"/>
      <c r="G753" s="196"/>
      <c r="H753" s="196"/>
      <c r="I753" s="196"/>
      <c r="J753" s="197"/>
      <c r="K753" s="196"/>
      <c r="L753" s="198"/>
      <c r="M753" s="196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</row>
    <row r="754" spans="1:26" ht="12.75" customHeight="1">
      <c r="A754" s="196"/>
      <c r="B754" s="196"/>
      <c r="C754" s="196"/>
      <c r="D754" s="196"/>
      <c r="E754" s="196"/>
      <c r="F754" s="196"/>
      <c r="G754" s="196"/>
      <c r="H754" s="196"/>
      <c r="I754" s="196"/>
      <c r="J754" s="197"/>
      <c r="K754" s="196"/>
      <c r="L754" s="198"/>
      <c r="M754" s="196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</row>
    <row r="755" spans="1:26" ht="12.75" customHeight="1">
      <c r="A755" s="196"/>
      <c r="B755" s="196"/>
      <c r="C755" s="196"/>
      <c r="D755" s="196"/>
      <c r="E755" s="196"/>
      <c r="F755" s="196"/>
      <c r="G755" s="196"/>
      <c r="H755" s="196"/>
      <c r="I755" s="196"/>
      <c r="J755" s="197"/>
      <c r="K755" s="196"/>
      <c r="L755" s="198"/>
      <c r="M755" s="196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</row>
    <row r="756" spans="1:26" ht="12.75" customHeight="1">
      <c r="A756" s="196"/>
      <c r="B756" s="196"/>
      <c r="C756" s="196"/>
      <c r="D756" s="196"/>
      <c r="E756" s="196"/>
      <c r="F756" s="196"/>
      <c r="G756" s="196"/>
      <c r="H756" s="196"/>
      <c r="I756" s="196"/>
      <c r="J756" s="197"/>
      <c r="K756" s="196"/>
      <c r="L756" s="198"/>
      <c r="M756" s="196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</row>
    <row r="757" spans="1:26" ht="12.75" customHeight="1">
      <c r="A757" s="196"/>
      <c r="B757" s="196"/>
      <c r="C757" s="196"/>
      <c r="D757" s="196"/>
      <c r="E757" s="196"/>
      <c r="F757" s="196"/>
      <c r="G757" s="196"/>
      <c r="H757" s="196"/>
      <c r="I757" s="196"/>
      <c r="J757" s="197"/>
      <c r="K757" s="196"/>
      <c r="L757" s="198"/>
      <c r="M757" s="196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</row>
    <row r="758" spans="1:26" ht="12.75" customHeight="1">
      <c r="A758" s="196"/>
      <c r="B758" s="196"/>
      <c r="C758" s="196"/>
      <c r="D758" s="196"/>
      <c r="E758" s="196"/>
      <c r="F758" s="196"/>
      <c r="G758" s="196"/>
      <c r="H758" s="196"/>
      <c r="I758" s="196"/>
      <c r="J758" s="197"/>
      <c r="K758" s="196"/>
      <c r="L758" s="198"/>
      <c r="M758" s="196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</row>
    <row r="759" spans="1:26" ht="12.75" customHeight="1">
      <c r="A759" s="196"/>
      <c r="B759" s="196"/>
      <c r="C759" s="196"/>
      <c r="D759" s="196"/>
      <c r="E759" s="196"/>
      <c r="F759" s="196"/>
      <c r="G759" s="196"/>
      <c r="H759" s="196"/>
      <c r="I759" s="196"/>
      <c r="J759" s="197"/>
      <c r="K759" s="196"/>
      <c r="L759" s="198"/>
      <c r="M759" s="196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</row>
    <row r="760" spans="1:26" ht="12.75" customHeight="1">
      <c r="A760" s="196"/>
      <c r="B760" s="196"/>
      <c r="C760" s="196"/>
      <c r="D760" s="196"/>
      <c r="E760" s="196"/>
      <c r="F760" s="196"/>
      <c r="G760" s="196"/>
      <c r="H760" s="196"/>
      <c r="I760" s="196"/>
      <c r="J760" s="197"/>
      <c r="K760" s="196"/>
      <c r="L760" s="198"/>
      <c r="M760" s="196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</row>
    <row r="761" spans="1:26" ht="12.75" customHeight="1">
      <c r="A761" s="196"/>
      <c r="B761" s="196"/>
      <c r="C761" s="196"/>
      <c r="D761" s="196"/>
      <c r="E761" s="196"/>
      <c r="F761" s="196"/>
      <c r="G761" s="196"/>
      <c r="H761" s="196"/>
      <c r="I761" s="196"/>
      <c r="J761" s="197"/>
      <c r="K761" s="196"/>
      <c r="L761" s="198"/>
      <c r="M761" s="196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</row>
    <row r="762" spans="1:26" ht="12.75" customHeight="1">
      <c r="A762" s="196"/>
      <c r="B762" s="196"/>
      <c r="C762" s="196"/>
      <c r="D762" s="196"/>
      <c r="E762" s="196"/>
      <c r="F762" s="196"/>
      <c r="G762" s="196"/>
      <c r="H762" s="196"/>
      <c r="I762" s="196"/>
      <c r="J762" s="197"/>
      <c r="K762" s="196"/>
      <c r="L762" s="198"/>
      <c r="M762" s="196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</row>
    <row r="763" spans="1:26" ht="12.75" customHeight="1">
      <c r="A763" s="196"/>
      <c r="B763" s="196"/>
      <c r="C763" s="196"/>
      <c r="D763" s="196"/>
      <c r="E763" s="196"/>
      <c r="F763" s="196"/>
      <c r="G763" s="196"/>
      <c r="H763" s="196"/>
      <c r="I763" s="196"/>
      <c r="J763" s="197"/>
      <c r="K763" s="196"/>
      <c r="L763" s="198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</row>
    <row r="764" spans="1:26" ht="12.75" customHeight="1">
      <c r="A764" s="196"/>
      <c r="B764" s="196"/>
      <c r="C764" s="196"/>
      <c r="D764" s="196"/>
      <c r="E764" s="196"/>
      <c r="F764" s="196"/>
      <c r="G764" s="196"/>
      <c r="H764" s="196"/>
      <c r="I764" s="196"/>
      <c r="J764" s="197"/>
      <c r="K764" s="196"/>
      <c r="L764" s="198"/>
      <c r="M764" s="196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</row>
    <row r="765" spans="1:26" ht="12.75" customHeight="1">
      <c r="A765" s="196"/>
      <c r="B765" s="196"/>
      <c r="C765" s="196"/>
      <c r="D765" s="196"/>
      <c r="E765" s="196"/>
      <c r="F765" s="196"/>
      <c r="G765" s="196"/>
      <c r="H765" s="196"/>
      <c r="I765" s="196"/>
      <c r="J765" s="197"/>
      <c r="K765" s="196"/>
      <c r="L765" s="198"/>
      <c r="M765" s="196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</row>
    <row r="766" spans="1:26" ht="12.75" customHeight="1">
      <c r="A766" s="196"/>
      <c r="B766" s="196"/>
      <c r="C766" s="196"/>
      <c r="D766" s="196"/>
      <c r="E766" s="196"/>
      <c r="F766" s="196"/>
      <c r="G766" s="196"/>
      <c r="H766" s="196"/>
      <c r="I766" s="196"/>
      <c r="J766" s="197"/>
      <c r="K766" s="196"/>
      <c r="L766" s="198"/>
      <c r="M766" s="196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</row>
    <row r="767" spans="1:26" ht="12.75" customHeight="1">
      <c r="A767" s="196"/>
      <c r="B767" s="196"/>
      <c r="C767" s="196"/>
      <c r="D767" s="196"/>
      <c r="E767" s="196"/>
      <c r="F767" s="196"/>
      <c r="G767" s="196"/>
      <c r="H767" s="196"/>
      <c r="I767" s="196"/>
      <c r="J767" s="197"/>
      <c r="K767" s="196"/>
      <c r="L767" s="198"/>
      <c r="M767" s="196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</row>
    <row r="768" spans="1:26" ht="12.75" customHeight="1">
      <c r="A768" s="196"/>
      <c r="B768" s="196"/>
      <c r="C768" s="196"/>
      <c r="D768" s="196"/>
      <c r="E768" s="196"/>
      <c r="F768" s="196"/>
      <c r="G768" s="196"/>
      <c r="H768" s="196"/>
      <c r="I768" s="196"/>
      <c r="J768" s="197"/>
      <c r="K768" s="196"/>
      <c r="L768" s="198"/>
      <c r="M768" s="196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</row>
    <row r="769" spans="1:26" ht="12.75" customHeight="1">
      <c r="A769" s="196"/>
      <c r="B769" s="196"/>
      <c r="C769" s="196"/>
      <c r="D769" s="196"/>
      <c r="E769" s="196"/>
      <c r="F769" s="196"/>
      <c r="G769" s="196"/>
      <c r="H769" s="196"/>
      <c r="I769" s="196"/>
      <c r="J769" s="197"/>
      <c r="K769" s="196"/>
      <c r="L769" s="198"/>
      <c r="M769" s="196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</row>
    <row r="770" spans="1:26" ht="12.75" customHeight="1">
      <c r="A770" s="196"/>
      <c r="B770" s="196"/>
      <c r="C770" s="196"/>
      <c r="D770" s="196"/>
      <c r="E770" s="196"/>
      <c r="F770" s="196"/>
      <c r="G770" s="196"/>
      <c r="H770" s="196"/>
      <c r="I770" s="196"/>
      <c r="J770" s="197"/>
      <c r="K770" s="196"/>
      <c r="L770" s="198"/>
      <c r="M770" s="196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</row>
    <row r="771" spans="1:26" ht="12.75" customHeight="1">
      <c r="A771" s="196"/>
      <c r="B771" s="196"/>
      <c r="C771" s="196"/>
      <c r="D771" s="196"/>
      <c r="E771" s="196"/>
      <c r="F771" s="196"/>
      <c r="G771" s="196"/>
      <c r="H771" s="196"/>
      <c r="I771" s="196"/>
      <c r="J771" s="197"/>
      <c r="K771" s="196"/>
      <c r="L771" s="198"/>
      <c r="M771" s="196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</row>
    <row r="772" spans="1:26" ht="12.75" customHeight="1">
      <c r="A772" s="196"/>
      <c r="B772" s="196"/>
      <c r="C772" s="196"/>
      <c r="D772" s="196"/>
      <c r="E772" s="196"/>
      <c r="F772" s="196"/>
      <c r="G772" s="196"/>
      <c r="H772" s="196"/>
      <c r="I772" s="196"/>
      <c r="J772" s="197"/>
      <c r="K772" s="196"/>
      <c r="L772" s="198"/>
      <c r="M772" s="196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</row>
    <row r="773" spans="1:26" ht="12.75" customHeight="1">
      <c r="A773" s="196"/>
      <c r="B773" s="196"/>
      <c r="C773" s="196"/>
      <c r="D773" s="196"/>
      <c r="E773" s="196"/>
      <c r="F773" s="196"/>
      <c r="G773" s="196"/>
      <c r="H773" s="196"/>
      <c r="I773" s="196"/>
      <c r="J773" s="197"/>
      <c r="K773" s="196"/>
      <c r="L773" s="198"/>
      <c r="M773" s="196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</row>
    <row r="774" spans="1:26" ht="12.75" customHeight="1">
      <c r="A774" s="196"/>
      <c r="B774" s="196"/>
      <c r="C774" s="196"/>
      <c r="D774" s="196"/>
      <c r="E774" s="196"/>
      <c r="F774" s="196"/>
      <c r="G774" s="196"/>
      <c r="H774" s="196"/>
      <c r="I774" s="196"/>
      <c r="J774" s="197"/>
      <c r="K774" s="196"/>
      <c r="L774" s="198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</row>
    <row r="775" spans="1:26" ht="12.75" customHeight="1">
      <c r="A775" s="196"/>
      <c r="B775" s="196"/>
      <c r="C775" s="196"/>
      <c r="D775" s="196"/>
      <c r="E775" s="196"/>
      <c r="F775" s="196"/>
      <c r="G775" s="196"/>
      <c r="H775" s="196"/>
      <c r="I775" s="196"/>
      <c r="J775" s="197"/>
      <c r="K775" s="196"/>
      <c r="L775" s="198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</row>
    <row r="776" spans="1:26" ht="12.75" customHeight="1">
      <c r="A776" s="196"/>
      <c r="B776" s="196"/>
      <c r="C776" s="196"/>
      <c r="D776" s="196"/>
      <c r="E776" s="196"/>
      <c r="F776" s="196"/>
      <c r="G776" s="196"/>
      <c r="H776" s="196"/>
      <c r="I776" s="196"/>
      <c r="J776" s="197"/>
      <c r="K776" s="196"/>
      <c r="L776" s="198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</row>
    <row r="777" spans="1:26" ht="12.75" customHeight="1">
      <c r="A777" s="196"/>
      <c r="B777" s="196"/>
      <c r="C777" s="196"/>
      <c r="D777" s="196"/>
      <c r="E777" s="196"/>
      <c r="F777" s="196"/>
      <c r="G777" s="196"/>
      <c r="H777" s="196"/>
      <c r="I777" s="196"/>
      <c r="J777" s="197"/>
      <c r="K777" s="196"/>
      <c r="L777" s="198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</row>
    <row r="778" spans="1:26" ht="12.75" customHeight="1">
      <c r="A778" s="196"/>
      <c r="B778" s="196"/>
      <c r="C778" s="196"/>
      <c r="D778" s="196"/>
      <c r="E778" s="196"/>
      <c r="F778" s="196"/>
      <c r="G778" s="196"/>
      <c r="H778" s="196"/>
      <c r="I778" s="196"/>
      <c r="J778" s="197"/>
      <c r="K778" s="196"/>
      <c r="L778" s="198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</row>
    <row r="779" spans="1:26" ht="12.75" customHeight="1">
      <c r="A779" s="196"/>
      <c r="B779" s="196"/>
      <c r="C779" s="196"/>
      <c r="D779" s="196"/>
      <c r="E779" s="196"/>
      <c r="F779" s="196"/>
      <c r="G779" s="196"/>
      <c r="H779" s="196"/>
      <c r="I779" s="196"/>
      <c r="J779" s="197"/>
      <c r="K779" s="196"/>
      <c r="L779" s="198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</row>
    <row r="780" spans="1:26" ht="12.75" customHeight="1">
      <c r="A780" s="196"/>
      <c r="B780" s="196"/>
      <c r="C780" s="196"/>
      <c r="D780" s="196"/>
      <c r="E780" s="196"/>
      <c r="F780" s="196"/>
      <c r="G780" s="196"/>
      <c r="H780" s="196"/>
      <c r="I780" s="196"/>
      <c r="J780" s="197"/>
      <c r="K780" s="196"/>
      <c r="L780" s="198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</row>
    <row r="781" spans="1:26" ht="12.75" customHeight="1">
      <c r="A781" s="196"/>
      <c r="B781" s="196"/>
      <c r="C781" s="196"/>
      <c r="D781" s="196"/>
      <c r="E781" s="196"/>
      <c r="F781" s="196"/>
      <c r="G781" s="196"/>
      <c r="H781" s="196"/>
      <c r="I781" s="196"/>
      <c r="J781" s="197"/>
      <c r="K781" s="196"/>
      <c r="L781" s="198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</row>
    <row r="782" spans="1:26" ht="12.75" customHeight="1">
      <c r="A782" s="196"/>
      <c r="B782" s="196"/>
      <c r="C782" s="196"/>
      <c r="D782" s="196"/>
      <c r="E782" s="196"/>
      <c r="F782" s="196"/>
      <c r="G782" s="196"/>
      <c r="H782" s="196"/>
      <c r="I782" s="196"/>
      <c r="J782" s="197"/>
      <c r="K782" s="196"/>
      <c r="L782" s="198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</row>
    <row r="783" spans="1:26" ht="12.75" customHeight="1">
      <c r="A783" s="196"/>
      <c r="B783" s="196"/>
      <c r="C783" s="196"/>
      <c r="D783" s="196"/>
      <c r="E783" s="196"/>
      <c r="F783" s="196"/>
      <c r="G783" s="196"/>
      <c r="H783" s="196"/>
      <c r="I783" s="196"/>
      <c r="J783" s="197"/>
      <c r="K783" s="196"/>
      <c r="L783" s="198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</row>
    <row r="784" spans="1:26" ht="12.75" customHeight="1">
      <c r="A784" s="196"/>
      <c r="B784" s="196"/>
      <c r="C784" s="196"/>
      <c r="D784" s="196"/>
      <c r="E784" s="196"/>
      <c r="F784" s="196"/>
      <c r="G784" s="196"/>
      <c r="H784" s="196"/>
      <c r="I784" s="196"/>
      <c r="J784" s="197"/>
      <c r="K784" s="196"/>
      <c r="L784" s="198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</row>
    <row r="785" spans="1:26" ht="12.75" customHeight="1">
      <c r="A785" s="196"/>
      <c r="B785" s="196"/>
      <c r="C785" s="196"/>
      <c r="D785" s="196"/>
      <c r="E785" s="196"/>
      <c r="F785" s="196"/>
      <c r="G785" s="196"/>
      <c r="H785" s="196"/>
      <c r="I785" s="196"/>
      <c r="J785" s="197"/>
      <c r="K785" s="196"/>
      <c r="L785" s="198"/>
      <c r="M785" s="196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</row>
    <row r="786" spans="1:26" ht="12.75" customHeight="1">
      <c r="A786" s="196"/>
      <c r="B786" s="196"/>
      <c r="C786" s="196"/>
      <c r="D786" s="196"/>
      <c r="E786" s="196"/>
      <c r="F786" s="196"/>
      <c r="G786" s="196"/>
      <c r="H786" s="196"/>
      <c r="I786" s="196"/>
      <c r="J786" s="197"/>
      <c r="K786" s="196"/>
      <c r="L786" s="198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</row>
    <row r="787" spans="1:26" ht="12.75" customHeight="1">
      <c r="A787" s="196"/>
      <c r="B787" s="196"/>
      <c r="C787" s="196"/>
      <c r="D787" s="196"/>
      <c r="E787" s="196"/>
      <c r="F787" s="196"/>
      <c r="G787" s="196"/>
      <c r="H787" s="196"/>
      <c r="I787" s="196"/>
      <c r="J787" s="197"/>
      <c r="K787" s="196"/>
      <c r="L787" s="198"/>
      <c r="M787" s="196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</row>
    <row r="788" spans="1:26" ht="12.75" customHeight="1">
      <c r="A788" s="196"/>
      <c r="B788" s="196"/>
      <c r="C788" s="196"/>
      <c r="D788" s="196"/>
      <c r="E788" s="196"/>
      <c r="F788" s="196"/>
      <c r="G788" s="196"/>
      <c r="H788" s="196"/>
      <c r="I788" s="196"/>
      <c r="J788" s="197"/>
      <c r="K788" s="196"/>
      <c r="L788" s="198"/>
      <c r="M788" s="196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</row>
    <row r="789" spans="1:26" ht="12.75" customHeight="1">
      <c r="A789" s="196"/>
      <c r="B789" s="196"/>
      <c r="C789" s="196"/>
      <c r="D789" s="196"/>
      <c r="E789" s="196"/>
      <c r="F789" s="196"/>
      <c r="G789" s="196"/>
      <c r="H789" s="196"/>
      <c r="I789" s="196"/>
      <c r="J789" s="197"/>
      <c r="K789" s="196"/>
      <c r="L789" s="198"/>
      <c r="M789" s="196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</row>
    <row r="790" spans="1:26" ht="12.75" customHeight="1">
      <c r="A790" s="196"/>
      <c r="B790" s="196"/>
      <c r="C790" s="196"/>
      <c r="D790" s="196"/>
      <c r="E790" s="196"/>
      <c r="F790" s="196"/>
      <c r="G790" s="196"/>
      <c r="H790" s="196"/>
      <c r="I790" s="196"/>
      <c r="J790" s="197"/>
      <c r="K790" s="196"/>
      <c r="L790" s="198"/>
      <c r="M790" s="196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</row>
    <row r="791" spans="1:26" ht="12.75" customHeight="1">
      <c r="A791" s="196"/>
      <c r="B791" s="196"/>
      <c r="C791" s="196"/>
      <c r="D791" s="196"/>
      <c r="E791" s="196"/>
      <c r="F791" s="196"/>
      <c r="G791" s="196"/>
      <c r="H791" s="196"/>
      <c r="I791" s="196"/>
      <c r="J791" s="197"/>
      <c r="K791" s="196"/>
      <c r="L791" s="198"/>
      <c r="M791" s="196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</row>
    <row r="792" spans="1:26" ht="12.75" customHeight="1">
      <c r="A792" s="196"/>
      <c r="B792" s="196"/>
      <c r="C792" s="196"/>
      <c r="D792" s="196"/>
      <c r="E792" s="196"/>
      <c r="F792" s="196"/>
      <c r="G792" s="196"/>
      <c r="H792" s="196"/>
      <c r="I792" s="196"/>
      <c r="J792" s="197"/>
      <c r="K792" s="196"/>
      <c r="L792" s="198"/>
      <c r="M792" s="196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</row>
    <row r="793" spans="1:26" ht="12.75" customHeight="1">
      <c r="A793" s="196"/>
      <c r="B793" s="196"/>
      <c r="C793" s="196"/>
      <c r="D793" s="196"/>
      <c r="E793" s="196"/>
      <c r="F793" s="196"/>
      <c r="G793" s="196"/>
      <c r="H793" s="196"/>
      <c r="I793" s="196"/>
      <c r="J793" s="197"/>
      <c r="K793" s="196"/>
      <c r="L793" s="198"/>
      <c r="M793" s="196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</row>
    <row r="794" spans="1:26" ht="12.75" customHeight="1">
      <c r="A794" s="196"/>
      <c r="B794" s="196"/>
      <c r="C794" s="196"/>
      <c r="D794" s="196"/>
      <c r="E794" s="196"/>
      <c r="F794" s="196"/>
      <c r="G794" s="196"/>
      <c r="H794" s="196"/>
      <c r="I794" s="196"/>
      <c r="J794" s="197"/>
      <c r="K794" s="196"/>
      <c r="L794" s="198"/>
      <c r="M794" s="196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</row>
    <row r="795" spans="1:26" ht="12.75" customHeight="1">
      <c r="A795" s="196"/>
      <c r="B795" s="196"/>
      <c r="C795" s="196"/>
      <c r="D795" s="196"/>
      <c r="E795" s="196"/>
      <c r="F795" s="196"/>
      <c r="G795" s="196"/>
      <c r="H795" s="196"/>
      <c r="I795" s="196"/>
      <c r="J795" s="197"/>
      <c r="K795" s="196"/>
      <c r="L795" s="198"/>
      <c r="M795" s="196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</row>
    <row r="796" spans="1:26" ht="12.75" customHeight="1">
      <c r="A796" s="196"/>
      <c r="B796" s="196"/>
      <c r="C796" s="196"/>
      <c r="D796" s="196"/>
      <c r="E796" s="196"/>
      <c r="F796" s="196"/>
      <c r="G796" s="196"/>
      <c r="H796" s="196"/>
      <c r="I796" s="196"/>
      <c r="J796" s="197"/>
      <c r="K796" s="196"/>
      <c r="L796" s="198"/>
      <c r="M796" s="196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</row>
    <row r="797" spans="1:26" ht="12.75" customHeight="1">
      <c r="A797" s="196"/>
      <c r="B797" s="196"/>
      <c r="C797" s="196"/>
      <c r="D797" s="196"/>
      <c r="E797" s="196"/>
      <c r="F797" s="196"/>
      <c r="G797" s="196"/>
      <c r="H797" s="196"/>
      <c r="I797" s="196"/>
      <c r="J797" s="197"/>
      <c r="K797" s="196"/>
      <c r="L797" s="198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</row>
    <row r="798" spans="1:26" ht="12.75" customHeight="1">
      <c r="A798" s="196"/>
      <c r="B798" s="196"/>
      <c r="C798" s="196"/>
      <c r="D798" s="196"/>
      <c r="E798" s="196"/>
      <c r="F798" s="196"/>
      <c r="G798" s="196"/>
      <c r="H798" s="196"/>
      <c r="I798" s="196"/>
      <c r="J798" s="197"/>
      <c r="K798" s="196"/>
      <c r="L798" s="198"/>
      <c r="M798" s="196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</row>
    <row r="799" spans="1:26" ht="12.75" customHeight="1">
      <c r="A799" s="196"/>
      <c r="B799" s="196"/>
      <c r="C799" s="196"/>
      <c r="D799" s="196"/>
      <c r="E799" s="196"/>
      <c r="F799" s="196"/>
      <c r="G799" s="196"/>
      <c r="H799" s="196"/>
      <c r="I799" s="196"/>
      <c r="J799" s="197"/>
      <c r="K799" s="196"/>
      <c r="L799" s="198"/>
      <c r="M799" s="196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</row>
    <row r="800" spans="1:26" ht="12.75" customHeight="1">
      <c r="A800" s="196"/>
      <c r="B800" s="196"/>
      <c r="C800" s="196"/>
      <c r="D800" s="196"/>
      <c r="E800" s="196"/>
      <c r="F800" s="196"/>
      <c r="G800" s="196"/>
      <c r="H800" s="196"/>
      <c r="I800" s="196"/>
      <c r="J800" s="197"/>
      <c r="K800" s="196"/>
      <c r="L800" s="198"/>
      <c r="M800" s="196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</row>
    <row r="801" spans="1:26" ht="12.75" customHeight="1">
      <c r="A801" s="196"/>
      <c r="B801" s="196"/>
      <c r="C801" s="196"/>
      <c r="D801" s="196"/>
      <c r="E801" s="196"/>
      <c r="F801" s="196"/>
      <c r="G801" s="196"/>
      <c r="H801" s="196"/>
      <c r="I801" s="196"/>
      <c r="J801" s="197"/>
      <c r="K801" s="196"/>
      <c r="L801" s="198"/>
      <c r="M801" s="196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</row>
    <row r="802" spans="1:26" ht="12.75" customHeight="1">
      <c r="A802" s="196"/>
      <c r="B802" s="196"/>
      <c r="C802" s="196"/>
      <c r="D802" s="196"/>
      <c r="E802" s="196"/>
      <c r="F802" s="196"/>
      <c r="G802" s="196"/>
      <c r="H802" s="196"/>
      <c r="I802" s="196"/>
      <c r="J802" s="197"/>
      <c r="K802" s="196"/>
      <c r="L802" s="198"/>
      <c r="M802" s="196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</row>
    <row r="803" spans="1:26" ht="12.75" customHeight="1">
      <c r="A803" s="196"/>
      <c r="B803" s="196"/>
      <c r="C803" s="196"/>
      <c r="D803" s="196"/>
      <c r="E803" s="196"/>
      <c r="F803" s="196"/>
      <c r="G803" s="196"/>
      <c r="H803" s="196"/>
      <c r="I803" s="196"/>
      <c r="J803" s="197"/>
      <c r="K803" s="196"/>
      <c r="L803" s="198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</row>
    <row r="804" spans="1:26" ht="12.75" customHeight="1">
      <c r="A804" s="196"/>
      <c r="B804" s="196"/>
      <c r="C804" s="196"/>
      <c r="D804" s="196"/>
      <c r="E804" s="196"/>
      <c r="F804" s="196"/>
      <c r="G804" s="196"/>
      <c r="H804" s="196"/>
      <c r="I804" s="196"/>
      <c r="J804" s="197"/>
      <c r="K804" s="196"/>
      <c r="L804" s="198"/>
      <c r="M804" s="196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</row>
    <row r="805" spans="1:26" ht="12.75" customHeight="1">
      <c r="A805" s="196"/>
      <c r="B805" s="196"/>
      <c r="C805" s="196"/>
      <c r="D805" s="196"/>
      <c r="E805" s="196"/>
      <c r="F805" s="196"/>
      <c r="G805" s="196"/>
      <c r="H805" s="196"/>
      <c r="I805" s="196"/>
      <c r="J805" s="197"/>
      <c r="K805" s="196"/>
      <c r="L805" s="198"/>
      <c r="M805" s="196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</row>
    <row r="806" spans="1:26" ht="12.75" customHeight="1">
      <c r="A806" s="196"/>
      <c r="B806" s="196"/>
      <c r="C806" s="196"/>
      <c r="D806" s="196"/>
      <c r="E806" s="196"/>
      <c r="F806" s="196"/>
      <c r="G806" s="196"/>
      <c r="H806" s="196"/>
      <c r="I806" s="196"/>
      <c r="J806" s="197"/>
      <c r="K806" s="196"/>
      <c r="L806" s="198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</row>
    <row r="807" spans="1:26" ht="12.75" customHeight="1">
      <c r="A807" s="196"/>
      <c r="B807" s="196"/>
      <c r="C807" s="196"/>
      <c r="D807" s="196"/>
      <c r="E807" s="196"/>
      <c r="F807" s="196"/>
      <c r="G807" s="196"/>
      <c r="H807" s="196"/>
      <c r="I807" s="196"/>
      <c r="J807" s="197"/>
      <c r="K807" s="196"/>
      <c r="L807" s="198"/>
      <c r="M807" s="196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</row>
    <row r="808" spans="1:26" ht="12.75" customHeight="1">
      <c r="A808" s="196"/>
      <c r="B808" s="196"/>
      <c r="C808" s="196"/>
      <c r="D808" s="196"/>
      <c r="E808" s="196"/>
      <c r="F808" s="196"/>
      <c r="G808" s="196"/>
      <c r="H808" s="196"/>
      <c r="I808" s="196"/>
      <c r="J808" s="197"/>
      <c r="K808" s="196"/>
      <c r="L808" s="198"/>
      <c r="M808" s="196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</row>
    <row r="809" spans="1:26" ht="12.75" customHeight="1">
      <c r="A809" s="196"/>
      <c r="B809" s="196"/>
      <c r="C809" s="196"/>
      <c r="D809" s="196"/>
      <c r="E809" s="196"/>
      <c r="F809" s="196"/>
      <c r="G809" s="196"/>
      <c r="H809" s="196"/>
      <c r="I809" s="196"/>
      <c r="J809" s="197"/>
      <c r="K809" s="196"/>
      <c r="L809" s="198"/>
      <c r="M809" s="196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</row>
    <row r="810" spans="1:26" ht="12.75" customHeight="1">
      <c r="A810" s="196"/>
      <c r="B810" s="196"/>
      <c r="C810" s="196"/>
      <c r="D810" s="196"/>
      <c r="E810" s="196"/>
      <c r="F810" s="196"/>
      <c r="G810" s="196"/>
      <c r="H810" s="196"/>
      <c r="I810" s="196"/>
      <c r="J810" s="197"/>
      <c r="K810" s="196"/>
      <c r="L810" s="198"/>
      <c r="M810" s="196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</row>
    <row r="811" spans="1:26" ht="12.75" customHeight="1">
      <c r="A811" s="196"/>
      <c r="B811" s="196"/>
      <c r="C811" s="196"/>
      <c r="D811" s="196"/>
      <c r="E811" s="196"/>
      <c r="F811" s="196"/>
      <c r="G811" s="196"/>
      <c r="H811" s="196"/>
      <c r="I811" s="196"/>
      <c r="J811" s="197"/>
      <c r="K811" s="196"/>
      <c r="L811" s="198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</row>
    <row r="812" spans="1:26" ht="12.75" customHeight="1">
      <c r="A812" s="196"/>
      <c r="B812" s="196"/>
      <c r="C812" s="196"/>
      <c r="D812" s="196"/>
      <c r="E812" s="196"/>
      <c r="F812" s="196"/>
      <c r="G812" s="196"/>
      <c r="H812" s="196"/>
      <c r="I812" s="196"/>
      <c r="J812" s="197"/>
      <c r="K812" s="196"/>
      <c r="L812" s="198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</row>
    <row r="813" spans="1:26" ht="12.75" customHeight="1">
      <c r="A813" s="196"/>
      <c r="B813" s="196"/>
      <c r="C813" s="196"/>
      <c r="D813" s="196"/>
      <c r="E813" s="196"/>
      <c r="F813" s="196"/>
      <c r="G813" s="196"/>
      <c r="H813" s="196"/>
      <c r="I813" s="196"/>
      <c r="J813" s="197"/>
      <c r="K813" s="196"/>
      <c r="L813" s="198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</row>
    <row r="814" spans="1:26" ht="12.75" customHeight="1">
      <c r="A814" s="196"/>
      <c r="B814" s="196"/>
      <c r="C814" s="196"/>
      <c r="D814" s="196"/>
      <c r="E814" s="196"/>
      <c r="F814" s="196"/>
      <c r="G814" s="196"/>
      <c r="H814" s="196"/>
      <c r="I814" s="196"/>
      <c r="J814" s="197"/>
      <c r="K814" s="196"/>
      <c r="L814" s="198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</row>
    <row r="815" spans="1:26" ht="12.75" customHeight="1">
      <c r="A815" s="196"/>
      <c r="B815" s="196"/>
      <c r="C815" s="196"/>
      <c r="D815" s="196"/>
      <c r="E815" s="196"/>
      <c r="F815" s="196"/>
      <c r="G815" s="196"/>
      <c r="H815" s="196"/>
      <c r="I815" s="196"/>
      <c r="J815" s="197"/>
      <c r="K815" s="196"/>
      <c r="L815" s="198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</row>
    <row r="816" spans="1:26" ht="12.75" customHeight="1">
      <c r="A816" s="196"/>
      <c r="B816" s="196"/>
      <c r="C816" s="196"/>
      <c r="D816" s="196"/>
      <c r="E816" s="196"/>
      <c r="F816" s="196"/>
      <c r="G816" s="196"/>
      <c r="H816" s="196"/>
      <c r="I816" s="196"/>
      <c r="J816" s="197"/>
      <c r="K816" s="196"/>
      <c r="L816" s="198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</row>
    <row r="817" spans="1:26" ht="12.75" customHeight="1">
      <c r="A817" s="196"/>
      <c r="B817" s="196"/>
      <c r="C817" s="196"/>
      <c r="D817" s="196"/>
      <c r="E817" s="196"/>
      <c r="F817" s="196"/>
      <c r="G817" s="196"/>
      <c r="H817" s="196"/>
      <c r="I817" s="196"/>
      <c r="J817" s="197"/>
      <c r="K817" s="196"/>
      <c r="L817" s="198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</row>
    <row r="818" spans="1:26" ht="12.75" customHeight="1">
      <c r="A818" s="196"/>
      <c r="B818" s="196"/>
      <c r="C818" s="196"/>
      <c r="D818" s="196"/>
      <c r="E818" s="196"/>
      <c r="F818" s="196"/>
      <c r="G818" s="196"/>
      <c r="H818" s="196"/>
      <c r="I818" s="196"/>
      <c r="J818" s="197"/>
      <c r="K818" s="196"/>
      <c r="L818" s="198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</row>
    <row r="819" spans="1:26" ht="12.75" customHeight="1">
      <c r="A819" s="196"/>
      <c r="B819" s="196"/>
      <c r="C819" s="196"/>
      <c r="D819" s="196"/>
      <c r="E819" s="196"/>
      <c r="F819" s="196"/>
      <c r="G819" s="196"/>
      <c r="H819" s="196"/>
      <c r="I819" s="196"/>
      <c r="J819" s="197"/>
      <c r="K819" s="196"/>
      <c r="L819" s="198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</row>
    <row r="820" spans="1:26" ht="12.75" customHeight="1">
      <c r="A820" s="196"/>
      <c r="B820" s="196"/>
      <c r="C820" s="196"/>
      <c r="D820" s="196"/>
      <c r="E820" s="196"/>
      <c r="F820" s="196"/>
      <c r="G820" s="196"/>
      <c r="H820" s="196"/>
      <c r="I820" s="196"/>
      <c r="J820" s="197"/>
      <c r="K820" s="196"/>
      <c r="L820" s="198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</row>
    <row r="821" spans="1:26" ht="12.75" customHeight="1">
      <c r="A821" s="196"/>
      <c r="B821" s="196"/>
      <c r="C821" s="196"/>
      <c r="D821" s="196"/>
      <c r="E821" s="196"/>
      <c r="F821" s="196"/>
      <c r="G821" s="196"/>
      <c r="H821" s="196"/>
      <c r="I821" s="196"/>
      <c r="J821" s="197"/>
      <c r="K821" s="196"/>
      <c r="L821" s="198"/>
      <c r="M821" s="196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</row>
    <row r="822" spans="1:26" ht="12.75" customHeight="1">
      <c r="A822" s="196"/>
      <c r="B822" s="196"/>
      <c r="C822" s="196"/>
      <c r="D822" s="196"/>
      <c r="E822" s="196"/>
      <c r="F822" s="196"/>
      <c r="G822" s="196"/>
      <c r="H822" s="196"/>
      <c r="I822" s="196"/>
      <c r="J822" s="197"/>
      <c r="K822" s="196"/>
      <c r="L822" s="198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</row>
    <row r="823" spans="1:26" ht="12.75" customHeight="1">
      <c r="A823" s="196"/>
      <c r="B823" s="196"/>
      <c r="C823" s="196"/>
      <c r="D823" s="196"/>
      <c r="E823" s="196"/>
      <c r="F823" s="196"/>
      <c r="G823" s="196"/>
      <c r="H823" s="196"/>
      <c r="I823" s="196"/>
      <c r="J823" s="197"/>
      <c r="K823" s="196"/>
      <c r="L823" s="198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</row>
    <row r="824" spans="1:26" ht="12.75" customHeight="1">
      <c r="A824" s="196"/>
      <c r="B824" s="196"/>
      <c r="C824" s="196"/>
      <c r="D824" s="196"/>
      <c r="E824" s="196"/>
      <c r="F824" s="196"/>
      <c r="G824" s="196"/>
      <c r="H824" s="196"/>
      <c r="I824" s="196"/>
      <c r="J824" s="197"/>
      <c r="K824" s="196"/>
      <c r="L824" s="198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</row>
    <row r="825" spans="1:26" ht="12.75" customHeight="1">
      <c r="A825" s="196"/>
      <c r="B825" s="196"/>
      <c r="C825" s="196"/>
      <c r="D825" s="196"/>
      <c r="E825" s="196"/>
      <c r="F825" s="196"/>
      <c r="G825" s="196"/>
      <c r="H825" s="196"/>
      <c r="I825" s="196"/>
      <c r="J825" s="197"/>
      <c r="K825" s="196"/>
      <c r="L825" s="198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</row>
    <row r="826" spans="1:26" ht="12.75" customHeight="1">
      <c r="A826" s="196"/>
      <c r="B826" s="196"/>
      <c r="C826" s="196"/>
      <c r="D826" s="196"/>
      <c r="E826" s="196"/>
      <c r="F826" s="196"/>
      <c r="G826" s="196"/>
      <c r="H826" s="196"/>
      <c r="I826" s="196"/>
      <c r="J826" s="197"/>
      <c r="K826" s="196"/>
      <c r="L826" s="198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</row>
    <row r="827" spans="1:26" ht="12.75" customHeight="1">
      <c r="A827" s="196"/>
      <c r="B827" s="196"/>
      <c r="C827" s="196"/>
      <c r="D827" s="196"/>
      <c r="E827" s="196"/>
      <c r="F827" s="196"/>
      <c r="G827" s="196"/>
      <c r="H827" s="196"/>
      <c r="I827" s="196"/>
      <c r="J827" s="197"/>
      <c r="K827" s="196"/>
      <c r="L827" s="198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</row>
    <row r="828" spans="1:26" ht="12.75" customHeight="1">
      <c r="A828" s="196"/>
      <c r="B828" s="196"/>
      <c r="C828" s="196"/>
      <c r="D828" s="196"/>
      <c r="E828" s="196"/>
      <c r="F828" s="196"/>
      <c r="G828" s="196"/>
      <c r="H828" s="196"/>
      <c r="I828" s="196"/>
      <c r="J828" s="197"/>
      <c r="K828" s="196"/>
      <c r="L828" s="198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</row>
    <row r="829" spans="1:26" ht="12.75" customHeight="1">
      <c r="A829" s="196"/>
      <c r="B829" s="196"/>
      <c r="C829" s="196"/>
      <c r="D829" s="196"/>
      <c r="E829" s="196"/>
      <c r="F829" s="196"/>
      <c r="G829" s="196"/>
      <c r="H829" s="196"/>
      <c r="I829" s="196"/>
      <c r="J829" s="197"/>
      <c r="K829" s="196"/>
      <c r="L829" s="198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</row>
    <row r="830" spans="1:26" ht="12.75" customHeight="1">
      <c r="A830" s="196"/>
      <c r="B830" s="196"/>
      <c r="C830" s="196"/>
      <c r="D830" s="196"/>
      <c r="E830" s="196"/>
      <c r="F830" s="196"/>
      <c r="G830" s="196"/>
      <c r="H830" s="196"/>
      <c r="I830" s="196"/>
      <c r="J830" s="197"/>
      <c r="K830" s="196"/>
      <c r="L830" s="198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</row>
    <row r="831" spans="1:26" ht="12.75" customHeight="1">
      <c r="A831" s="196"/>
      <c r="B831" s="196"/>
      <c r="C831" s="196"/>
      <c r="D831" s="196"/>
      <c r="E831" s="196"/>
      <c r="F831" s="196"/>
      <c r="G831" s="196"/>
      <c r="H831" s="196"/>
      <c r="I831" s="196"/>
      <c r="J831" s="197"/>
      <c r="K831" s="196"/>
      <c r="L831" s="198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</row>
    <row r="832" spans="1:26" ht="12.75" customHeight="1">
      <c r="A832" s="196"/>
      <c r="B832" s="196"/>
      <c r="C832" s="196"/>
      <c r="D832" s="196"/>
      <c r="E832" s="196"/>
      <c r="F832" s="196"/>
      <c r="G832" s="196"/>
      <c r="H832" s="196"/>
      <c r="I832" s="196"/>
      <c r="J832" s="197"/>
      <c r="K832" s="196"/>
      <c r="L832" s="198"/>
      <c r="M832" s="196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</row>
    <row r="833" spans="1:26" ht="12.75" customHeight="1">
      <c r="A833" s="196"/>
      <c r="B833" s="196"/>
      <c r="C833" s="196"/>
      <c r="D833" s="196"/>
      <c r="E833" s="196"/>
      <c r="F833" s="196"/>
      <c r="G833" s="196"/>
      <c r="H833" s="196"/>
      <c r="I833" s="196"/>
      <c r="J833" s="197"/>
      <c r="K833" s="196"/>
      <c r="L833" s="198"/>
      <c r="M833" s="196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</row>
    <row r="834" spans="1:26" ht="12.75" customHeight="1">
      <c r="A834" s="196"/>
      <c r="B834" s="196"/>
      <c r="C834" s="196"/>
      <c r="D834" s="196"/>
      <c r="E834" s="196"/>
      <c r="F834" s="196"/>
      <c r="G834" s="196"/>
      <c r="H834" s="196"/>
      <c r="I834" s="196"/>
      <c r="J834" s="197"/>
      <c r="K834" s="196"/>
      <c r="L834" s="198"/>
      <c r="M834" s="196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</row>
    <row r="835" spans="1:26" ht="12.75" customHeight="1">
      <c r="A835" s="196"/>
      <c r="B835" s="196"/>
      <c r="C835" s="196"/>
      <c r="D835" s="196"/>
      <c r="E835" s="196"/>
      <c r="F835" s="196"/>
      <c r="G835" s="196"/>
      <c r="H835" s="196"/>
      <c r="I835" s="196"/>
      <c r="J835" s="197"/>
      <c r="K835" s="196"/>
      <c r="L835" s="198"/>
      <c r="M835" s="196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</row>
    <row r="836" spans="1:26" ht="12.75" customHeight="1">
      <c r="A836" s="196"/>
      <c r="B836" s="196"/>
      <c r="C836" s="196"/>
      <c r="D836" s="196"/>
      <c r="E836" s="196"/>
      <c r="F836" s="196"/>
      <c r="G836" s="196"/>
      <c r="H836" s="196"/>
      <c r="I836" s="196"/>
      <c r="J836" s="197"/>
      <c r="K836" s="196"/>
      <c r="L836" s="198"/>
      <c r="M836" s="196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</row>
    <row r="837" spans="1:26" ht="12.75" customHeight="1">
      <c r="A837" s="196"/>
      <c r="B837" s="196"/>
      <c r="C837" s="196"/>
      <c r="D837" s="196"/>
      <c r="E837" s="196"/>
      <c r="F837" s="196"/>
      <c r="G837" s="196"/>
      <c r="H837" s="196"/>
      <c r="I837" s="196"/>
      <c r="J837" s="197"/>
      <c r="K837" s="196"/>
      <c r="L837" s="198"/>
      <c r="M837" s="196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</row>
    <row r="838" spans="1:26" ht="12.75" customHeight="1">
      <c r="A838" s="196"/>
      <c r="B838" s="196"/>
      <c r="C838" s="196"/>
      <c r="D838" s="196"/>
      <c r="E838" s="196"/>
      <c r="F838" s="196"/>
      <c r="G838" s="196"/>
      <c r="H838" s="196"/>
      <c r="I838" s="196"/>
      <c r="J838" s="197"/>
      <c r="K838" s="196"/>
      <c r="L838" s="198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</row>
    <row r="839" spans="1:26" ht="12.75" customHeight="1">
      <c r="A839" s="196"/>
      <c r="B839" s="196"/>
      <c r="C839" s="196"/>
      <c r="D839" s="196"/>
      <c r="E839" s="196"/>
      <c r="F839" s="196"/>
      <c r="G839" s="196"/>
      <c r="H839" s="196"/>
      <c r="I839" s="196"/>
      <c r="J839" s="197"/>
      <c r="K839" s="196"/>
      <c r="L839" s="198"/>
      <c r="M839" s="196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</row>
    <row r="840" spans="1:26" ht="12.75" customHeight="1">
      <c r="A840" s="196"/>
      <c r="B840" s="196"/>
      <c r="C840" s="196"/>
      <c r="D840" s="196"/>
      <c r="E840" s="196"/>
      <c r="F840" s="196"/>
      <c r="G840" s="196"/>
      <c r="H840" s="196"/>
      <c r="I840" s="196"/>
      <c r="J840" s="197"/>
      <c r="K840" s="196"/>
      <c r="L840" s="198"/>
      <c r="M840" s="196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</row>
    <row r="841" spans="1:26" ht="12.75" customHeight="1">
      <c r="A841" s="196"/>
      <c r="B841" s="196"/>
      <c r="C841" s="196"/>
      <c r="D841" s="196"/>
      <c r="E841" s="196"/>
      <c r="F841" s="196"/>
      <c r="G841" s="196"/>
      <c r="H841" s="196"/>
      <c r="I841" s="196"/>
      <c r="J841" s="197"/>
      <c r="K841" s="196"/>
      <c r="L841" s="198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</row>
    <row r="842" spans="1:26" ht="12.75" customHeight="1">
      <c r="A842" s="196"/>
      <c r="B842" s="196"/>
      <c r="C842" s="196"/>
      <c r="D842" s="196"/>
      <c r="E842" s="196"/>
      <c r="F842" s="196"/>
      <c r="G842" s="196"/>
      <c r="H842" s="196"/>
      <c r="I842" s="196"/>
      <c r="J842" s="197"/>
      <c r="K842" s="196"/>
      <c r="L842" s="198"/>
      <c r="M842" s="196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</row>
    <row r="843" spans="1:26" ht="12.75" customHeight="1">
      <c r="A843" s="196"/>
      <c r="B843" s="196"/>
      <c r="C843" s="196"/>
      <c r="D843" s="196"/>
      <c r="E843" s="196"/>
      <c r="F843" s="196"/>
      <c r="G843" s="196"/>
      <c r="H843" s="196"/>
      <c r="I843" s="196"/>
      <c r="J843" s="197"/>
      <c r="K843" s="196"/>
      <c r="L843" s="198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</row>
    <row r="844" spans="1:26" ht="12.75" customHeight="1">
      <c r="A844" s="196"/>
      <c r="B844" s="196"/>
      <c r="C844" s="196"/>
      <c r="D844" s="196"/>
      <c r="E844" s="196"/>
      <c r="F844" s="196"/>
      <c r="G844" s="196"/>
      <c r="H844" s="196"/>
      <c r="I844" s="196"/>
      <c r="J844" s="197"/>
      <c r="K844" s="196"/>
      <c r="L844" s="198"/>
      <c r="M844" s="196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</row>
    <row r="845" spans="1:26" ht="12.75" customHeight="1">
      <c r="A845" s="196"/>
      <c r="B845" s="196"/>
      <c r="C845" s="196"/>
      <c r="D845" s="196"/>
      <c r="E845" s="196"/>
      <c r="F845" s="196"/>
      <c r="G845" s="196"/>
      <c r="H845" s="196"/>
      <c r="I845" s="196"/>
      <c r="J845" s="197"/>
      <c r="K845" s="196"/>
      <c r="L845" s="198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</row>
    <row r="846" spans="1:26" ht="12.75" customHeight="1">
      <c r="A846" s="196"/>
      <c r="B846" s="196"/>
      <c r="C846" s="196"/>
      <c r="D846" s="196"/>
      <c r="E846" s="196"/>
      <c r="F846" s="196"/>
      <c r="G846" s="196"/>
      <c r="H846" s="196"/>
      <c r="I846" s="196"/>
      <c r="J846" s="197"/>
      <c r="K846" s="196"/>
      <c r="L846" s="198"/>
      <c r="M846" s="196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</row>
    <row r="847" spans="1:26" ht="12.75" customHeight="1">
      <c r="A847" s="196"/>
      <c r="B847" s="196"/>
      <c r="C847" s="196"/>
      <c r="D847" s="196"/>
      <c r="E847" s="196"/>
      <c r="F847" s="196"/>
      <c r="G847" s="196"/>
      <c r="H847" s="196"/>
      <c r="I847" s="196"/>
      <c r="J847" s="197"/>
      <c r="K847" s="196"/>
      <c r="L847" s="198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</row>
    <row r="848" spans="1:26" ht="12.75" customHeight="1">
      <c r="A848" s="196"/>
      <c r="B848" s="196"/>
      <c r="C848" s="196"/>
      <c r="D848" s="196"/>
      <c r="E848" s="196"/>
      <c r="F848" s="196"/>
      <c r="G848" s="196"/>
      <c r="H848" s="196"/>
      <c r="I848" s="196"/>
      <c r="J848" s="197"/>
      <c r="K848" s="196"/>
      <c r="L848" s="198"/>
      <c r="M848" s="196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</row>
    <row r="849" spans="1:26" ht="12.75" customHeight="1">
      <c r="A849" s="196"/>
      <c r="B849" s="196"/>
      <c r="C849" s="196"/>
      <c r="D849" s="196"/>
      <c r="E849" s="196"/>
      <c r="F849" s="196"/>
      <c r="G849" s="196"/>
      <c r="H849" s="196"/>
      <c r="I849" s="196"/>
      <c r="J849" s="197"/>
      <c r="K849" s="196"/>
      <c r="L849" s="198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</row>
    <row r="850" spans="1:26" ht="12.75" customHeight="1">
      <c r="A850" s="196"/>
      <c r="B850" s="196"/>
      <c r="C850" s="196"/>
      <c r="D850" s="196"/>
      <c r="E850" s="196"/>
      <c r="F850" s="196"/>
      <c r="G850" s="196"/>
      <c r="H850" s="196"/>
      <c r="I850" s="196"/>
      <c r="J850" s="197"/>
      <c r="K850" s="196"/>
      <c r="L850" s="198"/>
      <c r="M850" s="196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</row>
    <row r="851" spans="1:26" ht="12.75" customHeight="1">
      <c r="A851" s="196"/>
      <c r="B851" s="196"/>
      <c r="C851" s="196"/>
      <c r="D851" s="196"/>
      <c r="E851" s="196"/>
      <c r="F851" s="196"/>
      <c r="G851" s="196"/>
      <c r="H851" s="196"/>
      <c r="I851" s="196"/>
      <c r="J851" s="197"/>
      <c r="K851" s="196"/>
      <c r="L851" s="198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</row>
    <row r="852" spans="1:26" ht="12.75" customHeight="1">
      <c r="A852" s="196"/>
      <c r="B852" s="196"/>
      <c r="C852" s="196"/>
      <c r="D852" s="196"/>
      <c r="E852" s="196"/>
      <c r="F852" s="196"/>
      <c r="G852" s="196"/>
      <c r="H852" s="196"/>
      <c r="I852" s="196"/>
      <c r="J852" s="197"/>
      <c r="K852" s="196"/>
      <c r="L852" s="198"/>
      <c r="M852" s="196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</row>
    <row r="853" spans="1:26" ht="12.75" customHeight="1">
      <c r="A853" s="196"/>
      <c r="B853" s="196"/>
      <c r="C853" s="196"/>
      <c r="D853" s="196"/>
      <c r="E853" s="196"/>
      <c r="F853" s="196"/>
      <c r="G853" s="196"/>
      <c r="H853" s="196"/>
      <c r="I853" s="196"/>
      <c r="J853" s="197"/>
      <c r="K853" s="196"/>
      <c r="L853" s="198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</row>
    <row r="854" spans="1:26" ht="12.75" customHeight="1">
      <c r="A854" s="196"/>
      <c r="B854" s="196"/>
      <c r="C854" s="196"/>
      <c r="D854" s="196"/>
      <c r="E854" s="196"/>
      <c r="F854" s="196"/>
      <c r="G854" s="196"/>
      <c r="H854" s="196"/>
      <c r="I854" s="196"/>
      <c r="J854" s="197"/>
      <c r="K854" s="196"/>
      <c r="L854" s="198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</row>
    <row r="855" spans="1:26" ht="12.75" customHeight="1">
      <c r="A855" s="196"/>
      <c r="B855" s="196"/>
      <c r="C855" s="196"/>
      <c r="D855" s="196"/>
      <c r="E855" s="196"/>
      <c r="F855" s="196"/>
      <c r="G855" s="196"/>
      <c r="H855" s="196"/>
      <c r="I855" s="196"/>
      <c r="J855" s="197"/>
      <c r="K855" s="196"/>
      <c r="L855" s="198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</row>
    <row r="856" spans="1:26" ht="12.75" customHeight="1">
      <c r="A856" s="196"/>
      <c r="B856" s="196"/>
      <c r="C856" s="196"/>
      <c r="D856" s="196"/>
      <c r="E856" s="196"/>
      <c r="F856" s="196"/>
      <c r="G856" s="196"/>
      <c r="H856" s="196"/>
      <c r="I856" s="196"/>
      <c r="J856" s="197"/>
      <c r="K856" s="196"/>
      <c r="L856" s="198"/>
      <c r="M856" s="196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</row>
    <row r="857" spans="1:26" ht="12.75" customHeight="1">
      <c r="A857" s="196"/>
      <c r="B857" s="196"/>
      <c r="C857" s="196"/>
      <c r="D857" s="196"/>
      <c r="E857" s="196"/>
      <c r="F857" s="196"/>
      <c r="G857" s="196"/>
      <c r="H857" s="196"/>
      <c r="I857" s="196"/>
      <c r="J857" s="197"/>
      <c r="K857" s="196"/>
      <c r="L857" s="198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</row>
    <row r="858" spans="1:26" ht="12.75" customHeight="1">
      <c r="A858" s="196"/>
      <c r="B858" s="196"/>
      <c r="C858" s="196"/>
      <c r="D858" s="196"/>
      <c r="E858" s="196"/>
      <c r="F858" s="196"/>
      <c r="G858" s="196"/>
      <c r="H858" s="196"/>
      <c r="I858" s="196"/>
      <c r="J858" s="197"/>
      <c r="K858" s="196"/>
      <c r="L858" s="198"/>
      <c r="M858" s="196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</row>
    <row r="859" spans="1:26" ht="12.75" customHeight="1">
      <c r="A859" s="196"/>
      <c r="B859" s="196"/>
      <c r="C859" s="196"/>
      <c r="D859" s="196"/>
      <c r="E859" s="196"/>
      <c r="F859" s="196"/>
      <c r="G859" s="196"/>
      <c r="H859" s="196"/>
      <c r="I859" s="196"/>
      <c r="J859" s="197"/>
      <c r="K859" s="196"/>
      <c r="L859" s="198"/>
      <c r="M859" s="196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</row>
    <row r="860" spans="1:26" ht="12.75" customHeight="1">
      <c r="A860" s="196"/>
      <c r="B860" s="196"/>
      <c r="C860" s="196"/>
      <c r="D860" s="196"/>
      <c r="E860" s="196"/>
      <c r="F860" s="196"/>
      <c r="G860" s="196"/>
      <c r="H860" s="196"/>
      <c r="I860" s="196"/>
      <c r="J860" s="197"/>
      <c r="K860" s="196"/>
      <c r="L860" s="198"/>
      <c r="M860" s="196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</row>
    <row r="861" spans="1:26" ht="12.75" customHeight="1">
      <c r="A861" s="196"/>
      <c r="B861" s="196"/>
      <c r="C861" s="196"/>
      <c r="D861" s="196"/>
      <c r="E861" s="196"/>
      <c r="F861" s="196"/>
      <c r="G861" s="196"/>
      <c r="H861" s="196"/>
      <c r="I861" s="196"/>
      <c r="J861" s="197"/>
      <c r="K861" s="196"/>
      <c r="L861" s="198"/>
      <c r="M861" s="196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</row>
    <row r="862" spans="1:26" ht="12.75" customHeight="1">
      <c r="A862" s="196"/>
      <c r="B862" s="196"/>
      <c r="C862" s="196"/>
      <c r="D862" s="196"/>
      <c r="E862" s="196"/>
      <c r="F862" s="196"/>
      <c r="G862" s="196"/>
      <c r="H862" s="196"/>
      <c r="I862" s="196"/>
      <c r="J862" s="197"/>
      <c r="K862" s="196"/>
      <c r="L862" s="198"/>
      <c r="M862" s="196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</row>
    <row r="863" spans="1:26" ht="12.75" customHeight="1">
      <c r="A863" s="196"/>
      <c r="B863" s="196"/>
      <c r="C863" s="196"/>
      <c r="D863" s="196"/>
      <c r="E863" s="196"/>
      <c r="F863" s="196"/>
      <c r="G863" s="196"/>
      <c r="H863" s="196"/>
      <c r="I863" s="196"/>
      <c r="J863" s="197"/>
      <c r="K863" s="196"/>
      <c r="L863" s="198"/>
      <c r="M863" s="196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</row>
    <row r="864" spans="1:26" ht="12.75" customHeight="1">
      <c r="A864" s="196"/>
      <c r="B864" s="196"/>
      <c r="C864" s="196"/>
      <c r="D864" s="196"/>
      <c r="E864" s="196"/>
      <c r="F864" s="196"/>
      <c r="G864" s="196"/>
      <c r="H864" s="196"/>
      <c r="I864" s="196"/>
      <c r="J864" s="197"/>
      <c r="K864" s="196"/>
      <c r="L864" s="198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</row>
    <row r="865" spans="1:26" ht="12.75" customHeight="1">
      <c r="A865" s="196"/>
      <c r="B865" s="196"/>
      <c r="C865" s="196"/>
      <c r="D865" s="196"/>
      <c r="E865" s="196"/>
      <c r="F865" s="196"/>
      <c r="G865" s="196"/>
      <c r="H865" s="196"/>
      <c r="I865" s="196"/>
      <c r="J865" s="197"/>
      <c r="K865" s="196"/>
      <c r="L865" s="198"/>
      <c r="M865" s="196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</row>
    <row r="866" spans="1:26" ht="12.75" customHeight="1">
      <c r="A866" s="196"/>
      <c r="B866" s="196"/>
      <c r="C866" s="196"/>
      <c r="D866" s="196"/>
      <c r="E866" s="196"/>
      <c r="F866" s="196"/>
      <c r="G866" s="196"/>
      <c r="H866" s="196"/>
      <c r="I866" s="196"/>
      <c r="J866" s="197"/>
      <c r="K866" s="196"/>
      <c r="L866" s="198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</row>
    <row r="867" spans="1:26" ht="12.75" customHeight="1">
      <c r="A867" s="196"/>
      <c r="B867" s="196"/>
      <c r="C867" s="196"/>
      <c r="D867" s="196"/>
      <c r="E867" s="196"/>
      <c r="F867" s="196"/>
      <c r="G867" s="196"/>
      <c r="H867" s="196"/>
      <c r="I867" s="196"/>
      <c r="J867" s="197"/>
      <c r="K867" s="196"/>
      <c r="L867" s="198"/>
      <c r="M867" s="196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</row>
    <row r="868" spans="1:26" ht="12.75" customHeight="1">
      <c r="A868" s="196"/>
      <c r="B868" s="196"/>
      <c r="C868" s="196"/>
      <c r="D868" s="196"/>
      <c r="E868" s="196"/>
      <c r="F868" s="196"/>
      <c r="G868" s="196"/>
      <c r="H868" s="196"/>
      <c r="I868" s="196"/>
      <c r="J868" s="197"/>
      <c r="K868" s="196"/>
      <c r="L868" s="198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</row>
    <row r="869" spans="1:26" ht="12.75" customHeight="1">
      <c r="A869" s="196"/>
      <c r="B869" s="196"/>
      <c r="C869" s="196"/>
      <c r="D869" s="196"/>
      <c r="E869" s="196"/>
      <c r="F869" s="196"/>
      <c r="G869" s="196"/>
      <c r="H869" s="196"/>
      <c r="I869" s="196"/>
      <c r="J869" s="197"/>
      <c r="K869" s="196"/>
      <c r="L869" s="198"/>
      <c r="M869" s="196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</row>
    <row r="870" spans="1:26" ht="12.75" customHeight="1">
      <c r="A870" s="196"/>
      <c r="B870" s="196"/>
      <c r="C870" s="196"/>
      <c r="D870" s="196"/>
      <c r="E870" s="196"/>
      <c r="F870" s="196"/>
      <c r="G870" s="196"/>
      <c r="H870" s="196"/>
      <c r="I870" s="196"/>
      <c r="J870" s="197"/>
      <c r="K870" s="196"/>
      <c r="L870" s="198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</row>
    <row r="871" spans="1:26" ht="12.75" customHeight="1">
      <c r="A871" s="196"/>
      <c r="B871" s="196"/>
      <c r="C871" s="196"/>
      <c r="D871" s="196"/>
      <c r="E871" s="196"/>
      <c r="F871" s="196"/>
      <c r="G871" s="196"/>
      <c r="H871" s="196"/>
      <c r="I871" s="196"/>
      <c r="J871" s="197"/>
      <c r="K871" s="196"/>
      <c r="L871" s="198"/>
      <c r="M871" s="196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</row>
    <row r="872" spans="1:26" ht="12.75" customHeight="1">
      <c r="A872" s="196"/>
      <c r="B872" s="196"/>
      <c r="C872" s="196"/>
      <c r="D872" s="196"/>
      <c r="E872" s="196"/>
      <c r="F872" s="196"/>
      <c r="G872" s="196"/>
      <c r="H872" s="196"/>
      <c r="I872" s="196"/>
      <c r="J872" s="197"/>
      <c r="K872" s="196"/>
      <c r="L872" s="198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</row>
    <row r="873" spans="1:26" ht="12.75" customHeight="1">
      <c r="A873" s="196"/>
      <c r="B873" s="196"/>
      <c r="C873" s="196"/>
      <c r="D873" s="196"/>
      <c r="E873" s="196"/>
      <c r="F873" s="196"/>
      <c r="G873" s="196"/>
      <c r="H873" s="196"/>
      <c r="I873" s="196"/>
      <c r="J873" s="197"/>
      <c r="K873" s="196"/>
      <c r="L873" s="198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</row>
    <row r="874" spans="1:26" ht="12.75" customHeight="1">
      <c r="A874" s="196"/>
      <c r="B874" s="196"/>
      <c r="C874" s="196"/>
      <c r="D874" s="196"/>
      <c r="E874" s="196"/>
      <c r="F874" s="196"/>
      <c r="G874" s="196"/>
      <c r="H874" s="196"/>
      <c r="I874" s="196"/>
      <c r="J874" s="197"/>
      <c r="K874" s="196"/>
      <c r="L874" s="198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</row>
    <row r="875" spans="1:26" ht="12.75" customHeight="1">
      <c r="A875" s="196"/>
      <c r="B875" s="196"/>
      <c r="C875" s="196"/>
      <c r="D875" s="196"/>
      <c r="E875" s="196"/>
      <c r="F875" s="196"/>
      <c r="G875" s="196"/>
      <c r="H875" s="196"/>
      <c r="I875" s="196"/>
      <c r="J875" s="197"/>
      <c r="K875" s="196"/>
      <c r="L875" s="198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</row>
    <row r="876" spans="1:26" ht="12.75" customHeight="1">
      <c r="A876" s="196"/>
      <c r="B876" s="196"/>
      <c r="C876" s="196"/>
      <c r="D876" s="196"/>
      <c r="E876" s="196"/>
      <c r="F876" s="196"/>
      <c r="G876" s="196"/>
      <c r="H876" s="196"/>
      <c r="I876" s="196"/>
      <c r="J876" s="197"/>
      <c r="K876" s="196"/>
      <c r="L876" s="198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</row>
    <row r="877" spans="1:26" ht="12.75" customHeight="1">
      <c r="A877" s="196"/>
      <c r="B877" s="196"/>
      <c r="C877" s="196"/>
      <c r="D877" s="196"/>
      <c r="E877" s="196"/>
      <c r="F877" s="196"/>
      <c r="G877" s="196"/>
      <c r="H877" s="196"/>
      <c r="I877" s="196"/>
      <c r="J877" s="197"/>
      <c r="K877" s="196"/>
      <c r="L877" s="198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</row>
    <row r="878" spans="1:26" ht="12.75" customHeight="1">
      <c r="A878" s="196"/>
      <c r="B878" s="196"/>
      <c r="C878" s="196"/>
      <c r="D878" s="196"/>
      <c r="E878" s="196"/>
      <c r="F878" s="196"/>
      <c r="G878" s="196"/>
      <c r="H878" s="196"/>
      <c r="I878" s="196"/>
      <c r="J878" s="197"/>
      <c r="K878" s="196"/>
      <c r="L878" s="198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</row>
    <row r="879" spans="1:26" ht="12.75" customHeight="1">
      <c r="A879" s="196"/>
      <c r="B879" s="196"/>
      <c r="C879" s="196"/>
      <c r="D879" s="196"/>
      <c r="E879" s="196"/>
      <c r="F879" s="196"/>
      <c r="G879" s="196"/>
      <c r="H879" s="196"/>
      <c r="I879" s="196"/>
      <c r="J879" s="197"/>
      <c r="K879" s="196"/>
      <c r="L879" s="198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</row>
    <row r="880" spans="1:26" ht="12.75" customHeight="1">
      <c r="A880" s="196"/>
      <c r="B880" s="196"/>
      <c r="C880" s="196"/>
      <c r="D880" s="196"/>
      <c r="E880" s="196"/>
      <c r="F880" s="196"/>
      <c r="G880" s="196"/>
      <c r="H880" s="196"/>
      <c r="I880" s="196"/>
      <c r="J880" s="197"/>
      <c r="K880" s="196"/>
      <c r="L880" s="198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</row>
    <row r="881" spans="1:26" ht="12.75" customHeight="1">
      <c r="A881" s="196"/>
      <c r="B881" s="196"/>
      <c r="C881" s="196"/>
      <c r="D881" s="196"/>
      <c r="E881" s="196"/>
      <c r="F881" s="196"/>
      <c r="G881" s="196"/>
      <c r="H881" s="196"/>
      <c r="I881" s="196"/>
      <c r="J881" s="197"/>
      <c r="K881" s="196"/>
      <c r="L881" s="198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</row>
    <row r="882" spans="1:26" ht="12.75" customHeight="1">
      <c r="A882" s="196"/>
      <c r="B882" s="196"/>
      <c r="C882" s="196"/>
      <c r="D882" s="196"/>
      <c r="E882" s="196"/>
      <c r="F882" s="196"/>
      <c r="G882" s="196"/>
      <c r="H882" s="196"/>
      <c r="I882" s="196"/>
      <c r="J882" s="197"/>
      <c r="K882" s="196"/>
      <c r="L882" s="198"/>
      <c r="M882" s="196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</row>
    <row r="883" spans="1:26" ht="12.75" customHeight="1">
      <c r="A883" s="196"/>
      <c r="B883" s="196"/>
      <c r="C883" s="196"/>
      <c r="D883" s="196"/>
      <c r="E883" s="196"/>
      <c r="F883" s="196"/>
      <c r="G883" s="196"/>
      <c r="H883" s="196"/>
      <c r="I883" s="196"/>
      <c r="J883" s="197"/>
      <c r="K883" s="196"/>
      <c r="L883" s="198"/>
      <c r="M883" s="196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</row>
    <row r="884" spans="1:26" ht="12.75" customHeight="1">
      <c r="A884" s="196"/>
      <c r="B884" s="196"/>
      <c r="C884" s="196"/>
      <c r="D884" s="196"/>
      <c r="E884" s="196"/>
      <c r="F884" s="196"/>
      <c r="G884" s="196"/>
      <c r="H884" s="196"/>
      <c r="I884" s="196"/>
      <c r="J884" s="197"/>
      <c r="K884" s="196"/>
      <c r="L884" s="198"/>
      <c r="M884" s="196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</row>
    <row r="885" spans="1:26" ht="12.75" customHeight="1">
      <c r="A885" s="196"/>
      <c r="B885" s="196"/>
      <c r="C885" s="196"/>
      <c r="D885" s="196"/>
      <c r="E885" s="196"/>
      <c r="F885" s="196"/>
      <c r="G885" s="196"/>
      <c r="H885" s="196"/>
      <c r="I885" s="196"/>
      <c r="J885" s="197"/>
      <c r="K885" s="196"/>
      <c r="L885" s="198"/>
      <c r="M885" s="196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</row>
    <row r="886" spans="1:26" ht="12.75" customHeight="1">
      <c r="A886" s="196"/>
      <c r="B886" s="196"/>
      <c r="C886" s="196"/>
      <c r="D886" s="196"/>
      <c r="E886" s="196"/>
      <c r="F886" s="196"/>
      <c r="G886" s="196"/>
      <c r="H886" s="196"/>
      <c r="I886" s="196"/>
      <c r="J886" s="197"/>
      <c r="K886" s="196"/>
      <c r="L886" s="198"/>
      <c r="M886" s="196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</row>
    <row r="887" spans="1:26" ht="12.75" customHeight="1">
      <c r="A887" s="196"/>
      <c r="B887" s="196"/>
      <c r="C887" s="196"/>
      <c r="D887" s="196"/>
      <c r="E887" s="196"/>
      <c r="F887" s="196"/>
      <c r="G887" s="196"/>
      <c r="H887" s="196"/>
      <c r="I887" s="196"/>
      <c r="J887" s="197"/>
      <c r="K887" s="196"/>
      <c r="L887" s="198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</row>
    <row r="888" spans="1:26" ht="12.75" customHeight="1">
      <c r="A888" s="196"/>
      <c r="B888" s="196"/>
      <c r="C888" s="196"/>
      <c r="D888" s="196"/>
      <c r="E888" s="196"/>
      <c r="F888" s="196"/>
      <c r="G888" s="196"/>
      <c r="H888" s="196"/>
      <c r="I888" s="196"/>
      <c r="J888" s="197"/>
      <c r="K888" s="196"/>
      <c r="L888" s="198"/>
      <c r="M888" s="196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</row>
    <row r="889" spans="1:26" ht="12.75" customHeight="1">
      <c r="A889" s="196"/>
      <c r="B889" s="196"/>
      <c r="C889" s="196"/>
      <c r="D889" s="196"/>
      <c r="E889" s="196"/>
      <c r="F889" s="196"/>
      <c r="G889" s="196"/>
      <c r="H889" s="196"/>
      <c r="I889" s="196"/>
      <c r="J889" s="197"/>
      <c r="K889" s="196"/>
      <c r="L889" s="198"/>
      <c r="M889" s="196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</row>
    <row r="890" spans="1:26" ht="12.75" customHeight="1">
      <c r="A890" s="196"/>
      <c r="B890" s="196"/>
      <c r="C890" s="196"/>
      <c r="D890" s="196"/>
      <c r="E890" s="196"/>
      <c r="F890" s="196"/>
      <c r="G890" s="196"/>
      <c r="H890" s="196"/>
      <c r="I890" s="196"/>
      <c r="J890" s="197"/>
      <c r="K890" s="196"/>
      <c r="L890" s="198"/>
      <c r="M890" s="196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</row>
    <row r="891" spans="1:26" ht="12.75" customHeight="1">
      <c r="A891" s="196"/>
      <c r="B891" s="196"/>
      <c r="C891" s="196"/>
      <c r="D891" s="196"/>
      <c r="E891" s="196"/>
      <c r="F891" s="196"/>
      <c r="G891" s="196"/>
      <c r="H891" s="196"/>
      <c r="I891" s="196"/>
      <c r="J891" s="197"/>
      <c r="K891" s="196"/>
      <c r="L891" s="198"/>
      <c r="M891" s="196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</row>
    <row r="892" spans="1:26" ht="12.75" customHeight="1">
      <c r="A892" s="196"/>
      <c r="B892" s="196"/>
      <c r="C892" s="196"/>
      <c r="D892" s="196"/>
      <c r="E892" s="196"/>
      <c r="F892" s="196"/>
      <c r="G892" s="196"/>
      <c r="H892" s="196"/>
      <c r="I892" s="196"/>
      <c r="J892" s="197"/>
      <c r="K892" s="196"/>
      <c r="L892" s="198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</row>
    <row r="893" spans="1:26" ht="12.75" customHeight="1">
      <c r="A893" s="196"/>
      <c r="B893" s="196"/>
      <c r="C893" s="196"/>
      <c r="D893" s="196"/>
      <c r="E893" s="196"/>
      <c r="F893" s="196"/>
      <c r="G893" s="196"/>
      <c r="H893" s="196"/>
      <c r="I893" s="196"/>
      <c r="J893" s="197"/>
      <c r="K893" s="196"/>
      <c r="L893" s="198"/>
      <c r="M893" s="196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</row>
    <row r="894" spans="1:26" ht="12.75" customHeight="1">
      <c r="A894" s="196"/>
      <c r="B894" s="196"/>
      <c r="C894" s="196"/>
      <c r="D894" s="196"/>
      <c r="E894" s="196"/>
      <c r="F894" s="196"/>
      <c r="G894" s="196"/>
      <c r="H894" s="196"/>
      <c r="I894" s="196"/>
      <c r="J894" s="197"/>
      <c r="K894" s="196"/>
      <c r="L894" s="198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</row>
    <row r="895" spans="1:26" ht="12.75" customHeight="1">
      <c r="A895" s="196"/>
      <c r="B895" s="196"/>
      <c r="C895" s="196"/>
      <c r="D895" s="196"/>
      <c r="E895" s="196"/>
      <c r="F895" s="196"/>
      <c r="G895" s="196"/>
      <c r="H895" s="196"/>
      <c r="I895" s="196"/>
      <c r="J895" s="197"/>
      <c r="K895" s="196"/>
      <c r="L895" s="198"/>
      <c r="M895" s="196"/>
      <c r="N895" s="196"/>
      <c r="O895" s="196"/>
      <c r="P895" s="196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/>
    </row>
    <row r="896" spans="1:26" ht="12.75" customHeight="1">
      <c r="A896" s="196"/>
      <c r="B896" s="196"/>
      <c r="C896" s="196"/>
      <c r="D896" s="196"/>
      <c r="E896" s="196"/>
      <c r="F896" s="196"/>
      <c r="G896" s="196"/>
      <c r="H896" s="196"/>
      <c r="I896" s="196"/>
      <c r="J896" s="197"/>
      <c r="K896" s="196"/>
      <c r="L896" s="198"/>
      <c r="M896" s="196"/>
      <c r="N896" s="196"/>
      <c r="O896" s="196"/>
      <c r="P896" s="196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/>
    </row>
    <row r="897" spans="1:26" ht="12.75" customHeight="1">
      <c r="A897" s="196"/>
      <c r="B897" s="196"/>
      <c r="C897" s="196"/>
      <c r="D897" s="196"/>
      <c r="E897" s="196"/>
      <c r="F897" s="196"/>
      <c r="G897" s="196"/>
      <c r="H897" s="196"/>
      <c r="I897" s="196"/>
      <c r="J897" s="197"/>
      <c r="K897" s="196"/>
      <c r="L897" s="198"/>
      <c r="M897" s="196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</row>
    <row r="898" spans="1:26" ht="12.75" customHeight="1">
      <c r="A898" s="196"/>
      <c r="B898" s="196"/>
      <c r="C898" s="196"/>
      <c r="D898" s="196"/>
      <c r="E898" s="196"/>
      <c r="F898" s="196"/>
      <c r="G898" s="196"/>
      <c r="H898" s="196"/>
      <c r="I898" s="196"/>
      <c r="J898" s="197"/>
      <c r="K898" s="196"/>
      <c r="L898" s="198"/>
      <c r="M898" s="196"/>
      <c r="N898" s="196"/>
      <c r="O898" s="196"/>
      <c r="P898" s="196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/>
    </row>
    <row r="899" spans="1:26" ht="12.75" customHeight="1">
      <c r="A899" s="196"/>
      <c r="B899" s="196"/>
      <c r="C899" s="196"/>
      <c r="D899" s="196"/>
      <c r="E899" s="196"/>
      <c r="F899" s="196"/>
      <c r="G899" s="196"/>
      <c r="H899" s="196"/>
      <c r="I899" s="196"/>
      <c r="J899" s="197"/>
      <c r="K899" s="196"/>
      <c r="L899" s="198"/>
      <c r="M899" s="196"/>
      <c r="N899" s="196"/>
      <c r="O899" s="196"/>
      <c r="P899" s="196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/>
    </row>
    <row r="900" spans="1:26" ht="12.75" customHeight="1">
      <c r="A900" s="196"/>
      <c r="B900" s="196"/>
      <c r="C900" s="196"/>
      <c r="D900" s="196"/>
      <c r="E900" s="196"/>
      <c r="F900" s="196"/>
      <c r="G900" s="196"/>
      <c r="H900" s="196"/>
      <c r="I900" s="196"/>
      <c r="J900" s="197"/>
      <c r="K900" s="196"/>
      <c r="L900" s="198"/>
      <c r="M900" s="196"/>
      <c r="N900" s="196"/>
      <c r="O900" s="196"/>
      <c r="P900" s="196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/>
    </row>
    <row r="901" spans="1:26" ht="12.75" customHeight="1">
      <c r="A901" s="196"/>
      <c r="B901" s="196"/>
      <c r="C901" s="196"/>
      <c r="D901" s="196"/>
      <c r="E901" s="196"/>
      <c r="F901" s="196"/>
      <c r="G901" s="196"/>
      <c r="H901" s="196"/>
      <c r="I901" s="196"/>
      <c r="J901" s="197"/>
      <c r="K901" s="196"/>
      <c r="L901" s="198"/>
      <c r="M901" s="196"/>
      <c r="N901" s="196"/>
      <c r="O901" s="196"/>
      <c r="P901" s="196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/>
    </row>
    <row r="902" spans="1:26" ht="12.75" customHeight="1">
      <c r="A902" s="196"/>
      <c r="B902" s="196"/>
      <c r="C902" s="196"/>
      <c r="D902" s="196"/>
      <c r="E902" s="196"/>
      <c r="F902" s="196"/>
      <c r="G902" s="196"/>
      <c r="H902" s="196"/>
      <c r="I902" s="196"/>
      <c r="J902" s="197"/>
      <c r="K902" s="196"/>
      <c r="L902" s="198"/>
      <c r="M902" s="196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</row>
    <row r="903" spans="1:26" ht="12.75" customHeight="1">
      <c r="A903" s="196"/>
      <c r="B903" s="196"/>
      <c r="C903" s="196"/>
      <c r="D903" s="196"/>
      <c r="E903" s="196"/>
      <c r="F903" s="196"/>
      <c r="G903" s="196"/>
      <c r="H903" s="196"/>
      <c r="I903" s="196"/>
      <c r="J903" s="197"/>
      <c r="K903" s="196"/>
      <c r="L903" s="198"/>
      <c r="M903" s="196"/>
      <c r="N903" s="196"/>
      <c r="O903" s="196"/>
      <c r="P903" s="196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/>
    </row>
    <row r="904" spans="1:26" ht="12.75" customHeight="1">
      <c r="A904" s="196"/>
      <c r="B904" s="196"/>
      <c r="C904" s="196"/>
      <c r="D904" s="196"/>
      <c r="E904" s="196"/>
      <c r="F904" s="196"/>
      <c r="G904" s="196"/>
      <c r="H904" s="196"/>
      <c r="I904" s="196"/>
      <c r="J904" s="197"/>
      <c r="K904" s="196"/>
      <c r="L904" s="198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</row>
    <row r="905" spans="1:26" ht="12.75" customHeight="1">
      <c r="A905" s="196"/>
      <c r="B905" s="196"/>
      <c r="C905" s="196"/>
      <c r="D905" s="196"/>
      <c r="E905" s="196"/>
      <c r="F905" s="196"/>
      <c r="G905" s="196"/>
      <c r="H905" s="196"/>
      <c r="I905" s="196"/>
      <c r="J905" s="197"/>
      <c r="K905" s="196"/>
      <c r="L905" s="198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</row>
    <row r="906" spans="1:26" ht="12.75" customHeight="1">
      <c r="A906" s="196"/>
      <c r="B906" s="196"/>
      <c r="C906" s="196"/>
      <c r="D906" s="196"/>
      <c r="E906" s="196"/>
      <c r="F906" s="196"/>
      <c r="G906" s="196"/>
      <c r="H906" s="196"/>
      <c r="I906" s="196"/>
      <c r="J906" s="197"/>
      <c r="K906" s="196"/>
      <c r="L906" s="198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</row>
    <row r="907" spans="1:26" ht="12.75" customHeight="1">
      <c r="A907" s="196"/>
      <c r="B907" s="196"/>
      <c r="C907" s="196"/>
      <c r="D907" s="196"/>
      <c r="E907" s="196"/>
      <c r="F907" s="196"/>
      <c r="G907" s="196"/>
      <c r="H907" s="196"/>
      <c r="I907" s="196"/>
      <c r="J907" s="197"/>
      <c r="K907" s="196"/>
      <c r="L907" s="198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</row>
    <row r="908" spans="1:26" ht="12.75" customHeight="1">
      <c r="A908" s="196"/>
      <c r="B908" s="196"/>
      <c r="C908" s="196"/>
      <c r="D908" s="196"/>
      <c r="E908" s="196"/>
      <c r="F908" s="196"/>
      <c r="G908" s="196"/>
      <c r="H908" s="196"/>
      <c r="I908" s="196"/>
      <c r="J908" s="197"/>
      <c r="K908" s="196"/>
      <c r="L908" s="198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</row>
    <row r="909" spans="1:26" ht="12.75" customHeight="1">
      <c r="A909" s="196"/>
      <c r="B909" s="196"/>
      <c r="C909" s="196"/>
      <c r="D909" s="196"/>
      <c r="E909" s="196"/>
      <c r="F909" s="196"/>
      <c r="G909" s="196"/>
      <c r="H909" s="196"/>
      <c r="I909" s="196"/>
      <c r="J909" s="197"/>
      <c r="K909" s="196"/>
      <c r="L909" s="198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</row>
    <row r="910" spans="1:26" ht="12.75" customHeight="1">
      <c r="A910" s="196"/>
      <c r="B910" s="196"/>
      <c r="C910" s="196"/>
      <c r="D910" s="196"/>
      <c r="E910" s="196"/>
      <c r="F910" s="196"/>
      <c r="G910" s="196"/>
      <c r="H910" s="196"/>
      <c r="I910" s="196"/>
      <c r="J910" s="197"/>
      <c r="K910" s="196"/>
      <c r="L910" s="198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</row>
    <row r="911" spans="1:26" ht="12.75" customHeight="1">
      <c r="A911" s="196"/>
      <c r="B911" s="196"/>
      <c r="C911" s="196"/>
      <c r="D911" s="196"/>
      <c r="E911" s="196"/>
      <c r="F911" s="196"/>
      <c r="G911" s="196"/>
      <c r="H911" s="196"/>
      <c r="I911" s="196"/>
      <c r="J911" s="197"/>
      <c r="K911" s="196"/>
      <c r="L911" s="198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</row>
    <row r="912" spans="1:26" ht="12.75" customHeight="1">
      <c r="A912" s="196"/>
      <c r="B912" s="196"/>
      <c r="C912" s="196"/>
      <c r="D912" s="196"/>
      <c r="E912" s="196"/>
      <c r="F912" s="196"/>
      <c r="G912" s="196"/>
      <c r="H912" s="196"/>
      <c r="I912" s="196"/>
      <c r="J912" s="197"/>
      <c r="K912" s="196"/>
      <c r="L912" s="198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</row>
    <row r="913" spans="1:26" ht="12.75" customHeight="1">
      <c r="A913" s="196"/>
      <c r="B913" s="196"/>
      <c r="C913" s="196"/>
      <c r="D913" s="196"/>
      <c r="E913" s="196"/>
      <c r="F913" s="196"/>
      <c r="G913" s="196"/>
      <c r="H913" s="196"/>
      <c r="I913" s="196"/>
      <c r="J913" s="197"/>
      <c r="K913" s="196"/>
      <c r="L913" s="198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</row>
    <row r="914" spans="1:26" ht="12.75" customHeight="1">
      <c r="A914" s="196"/>
      <c r="B914" s="196"/>
      <c r="C914" s="196"/>
      <c r="D914" s="196"/>
      <c r="E914" s="196"/>
      <c r="F914" s="196"/>
      <c r="G914" s="196"/>
      <c r="H914" s="196"/>
      <c r="I914" s="196"/>
      <c r="J914" s="197"/>
      <c r="K914" s="196"/>
      <c r="L914" s="198"/>
      <c r="M914" s="196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</row>
    <row r="915" spans="1:26" ht="12.75" customHeight="1">
      <c r="A915" s="196"/>
      <c r="B915" s="196"/>
      <c r="C915" s="196"/>
      <c r="D915" s="196"/>
      <c r="E915" s="196"/>
      <c r="F915" s="196"/>
      <c r="G915" s="196"/>
      <c r="H915" s="196"/>
      <c r="I915" s="196"/>
      <c r="J915" s="197"/>
      <c r="K915" s="196"/>
      <c r="L915" s="198"/>
      <c r="M915" s="196"/>
      <c r="N915" s="196"/>
      <c r="O915" s="196"/>
      <c r="P915" s="196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/>
    </row>
    <row r="916" spans="1:26" ht="12.75" customHeight="1">
      <c r="A916" s="196"/>
      <c r="B916" s="196"/>
      <c r="C916" s="196"/>
      <c r="D916" s="196"/>
      <c r="E916" s="196"/>
      <c r="F916" s="196"/>
      <c r="G916" s="196"/>
      <c r="H916" s="196"/>
      <c r="I916" s="196"/>
      <c r="J916" s="197"/>
      <c r="K916" s="196"/>
      <c r="L916" s="198"/>
      <c r="M916" s="196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</row>
    <row r="917" spans="1:26" ht="12.75" customHeight="1">
      <c r="A917" s="196"/>
      <c r="B917" s="196"/>
      <c r="C917" s="196"/>
      <c r="D917" s="196"/>
      <c r="E917" s="196"/>
      <c r="F917" s="196"/>
      <c r="G917" s="196"/>
      <c r="H917" s="196"/>
      <c r="I917" s="196"/>
      <c r="J917" s="197"/>
      <c r="K917" s="196"/>
      <c r="L917" s="198"/>
      <c r="M917" s="196"/>
      <c r="N917" s="196"/>
      <c r="O917" s="196"/>
      <c r="P917" s="196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/>
    </row>
    <row r="918" spans="1:26" ht="12.75" customHeight="1">
      <c r="A918" s="196"/>
      <c r="B918" s="196"/>
      <c r="C918" s="196"/>
      <c r="D918" s="196"/>
      <c r="E918" s="196"/>
      <c r="F918" s="196"/>
      <c r="G918" s="196"/>
      <c r="H918" s="196"/>
      <c r="I918" s="196"/>
      <c r="J918" s="197"/>
      <c r="K918" s="196"/>
      <c r="L918" s="198"/>
      <c r="M918" s="196"/>
      <c r="N918" s="196"/>
      <c r="O918" s="196"/>
      <c r="P918" s="196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/>
    </row>
    <row r="919" spans="1:26" ht="12.75" customHeight="1">
      <c r="A919" s="196"/>
      <c r="B919" s="196"/>
      <c r="C919" s="196"/>
      <c r="D919" s="196"/>
      <c r="E919" s="196"/>
      <c r="F919" s="196"/>
      <c r="G919" s="196"/>
      <c r="H919" s="196"/>
      <c r="I919" s="196"/>
      <c r="J919" s="197"/>
      <c r="K919" s="196"/>
      <c r="L919" s="198"/>
      <c r="M919" s="196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</row>
    <row r="920" spans="1:26" ht="12.75" customHeight="1">
      <c r="A920" s="196"/>
      <c r="B920" s="196"/>
      <c r="C920" s="196"/>
      <c r="D920" s="196"/>
      <c r="E920" s="196"/>
      <c r="F920" s="196"/>
      <c r="G920" s="196"/>
      <c r="H920" s="196"/>
      <c r="I920" s="196"/>
      <c r="J920" s="197"/>
      <c r="K920" s="196"/>
      <c r="L920" s="198"/>
      <c r="M920" s="196"/>
      <c r="N920" s="196"/>
      <c r="O920" s="196"/>
      <c r="P920" s="196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/>
    </row>
    <row r="921" spans="1:26" ht="12.75" customHeight="1">
      <c r="A921" s="196"/>
      <c r="B921" s="196"/>
      <c r="C921" s="196"/>
      <c r="D921" s="196"/>
      <c r="E921" s="196"/>
      <c r="F921" s="196"/>
      <c r="G921" s="196"/>
      <c r="H921" s="196"/>
      <c r="I921" s="196"/>
      <c r="J921" s="197"/>
      <c r="K921" s="196"/>
      <c r="L921" s="198"/>
      <c r="M921" s="196"/>
      <c r="N921" s="196"/>
      <c r="O921" s="196"/>
      <c r="P921" s="196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/>
    </row>
    <row r="922" spans="1:26" ht="12.75" customHeight="1">
      <c r="A922" s="196"/>
      <c r="B922" s="196"/>
      <c r="C922" s="196"/>
      <c r="D922" s="196"/>
      <c r="E922" s="196"/>
      <c r="F922" s="196"/>
      <c r="G922" s="196"/>
      <c r="H922" s="196"/>
      <c r="I922" s="196"/>
      <c r="J922" s="197"/>
      <c r="K922" s="196"/>
      <c r="L922" s="198"/>
      <c r="M922" s="196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</row>
    <row r="923" spans="1:26" ht="12.75" customHeight="1">
      <c r="A923" s="196"/>
      <c r="B923" s="196"/>
      <c r="C923" s="196"/>
      <c r="D923" s="196"/>
      <c r="E923" s="196"/>
      <c r="F923" s="196"/>
      <c r="G923" s="196"/>
      <c r="H923" s="196"/>
      <c r="I923" s="196"/>
      <c r="J923" s="197"/>
      <c r="K923" s="196"/>
      <c r="L923" s="198"/>
      <c r="M923" s="196"/>
      <c r="N923" s="196"/>
      <c r="O923" s="196"/>
      <c r="P923" s="196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/>
    </row>
    <row r="924" spans="1:26" ht="12.75" customHeight="1">
      <c r="A924" s="196"/>
      <c r="B924" s="196"/>
      <c r="C924" s="196"/>
      <c r="D924" s="196"/>
      <c r="E924" s="196"/>
      <c r="F924" s="196"/>
      <c r="G924" s="196"/>
      <c r="H924" s="196"/>
      <c r="I924" s="196"/>
      <c r="J924" s="197"/>
      <c r="K924" s="196"/>
      <c r="L924" s="198"/>
      <c r="M924" s="196"/>
      <c r="N924" s="196"/>
      <c r="O924" s="196"/>
      <c r="P924" s="196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/>
    </row>
    <row r="925" spans="1:26" ht="12.75" customHeight="1">
      <c r="A925" s="196"/>
      <c r="B925" s="196"/>
      <c r="C925" s="196"/>
      <c r="D925" s="196"/>
      <c r="E925" s="196"/>
      <c r="F925" s="196"/>
      <c r="G925" s="196"/>
      <c r="H925" s="196"/>
      <c r="I925" s="196"/>
      <c r="J925" s="197"/>
      <c r="K925" s="196"/>
      <c r="L925" s="198"/>
      <c r="M925" s="196"/>
      <c r="N925" s="196"/>
      <c r="O925" s="196"/>
      <c r="P925" s="196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/>
    </row>
    <row r="926" spans="1:26" ht="12.75" customHeight="1">
      <c r="A926" s="196"/>
      <c r="B926" s="196"/>
      <c r="C926" s="196"/>
      <c r="D926" s="196"/>
      <c r="E926" s="196"/>
      <c r="F926" s="196"/>
      <c r="G926" s="196"/>
      <c r="H926" s="196"/>
      <c r="I926" s="196"/>
      <c r="J926" s="197"/>
      <c r="K926" s="196"/>
      <c r="L926" s="198"/>
      <c r="M926" s="196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</row>
    <row r="927" spans="1:26" ht="12.75" customHeight="1">
      <c r="A927" s="196"/>
      <c r="B927" s="196"/>
      <c r="C927" s="196"/>
      <c r="D927" s="196"/>
      <c r="E927" s="196"/>
      <c r="F927" s="196"/>
      <c r="G927" s="196"/>
      <c r="H927" s="196"/>
      <c r="I927" s="196"/>
      <c r="J927" s="197"/>
      <c r="K927" s="196"/>
      <c r="L927" s="198"/>
      <c r="M927" s="196"/>
      <c r="N927" s="196"/>
      <c r="O927" s="196"/>
      <c r="P927" s="196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/>
    </row>
    <row r="928" spans="1:26" ht="12.75" customHeight="1">
      <c r="A928" s="196"/>
      <c r="B928" s="196"/>
      <c r="C928" s="196"/>
      <c r="D928" s="196"/>
      <c r="E928" s="196"/>
      <c r="F928" s="196"/>
      <c r="G928" s="196"/>
      <c r="H928" s="196"/>
      <c r="I928" s="196"/>
      <c r="J928" s="197"/>
      <c r="K928" s="196"/>
      <c r="L928" s="198"/>
      <c r="M928" s="196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</row>
    <row r="929" spans="1:26" ht="12.75" customHeight="1">
      <c r="A929" s="196"/>
      <c r="B929" s="196"/>
      <c r="C929" s="196"/>
      <c r="D929" s="196"/>
      <c r="E929" s="196"/>
      <c r="F929" s="196"/>
      <c r="G929" s="196"/>
      <c r="H929" s="196"/>
      <c r="I929" s="196"/>
      <c r="J929" s="197"/>
      <c r="K929" s="196"/>
      <c r="L929" s="198"/>
      <c r="M929" s="196"/>
      <c r="N929" s="196"/>
      <c r="O929" s="196"/>
      <c r="P929" s="196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/>
    </row>
    <row r="930" spans="1:26" ht="12.75" customHeight="1">
      <c r="A930" s="196"/>
      <c r="B930" s="196"/>
      <c r="C930" s="196"/>
      <c r="D930" s="196"/>
      <c r="E930" s="196"/>
      <c r="F930" s="196"/>
      <c r="G930" s="196"/>
      <c r="H930" s="196"/>
      <c r="I930" s="196"/>
      <c r="J930" s="197"/>
      <c r="K930" s="196"/>
      <c r="L930" s="198"/>
      <c r="M930" s="196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</row>
    <row r="931" spans="1:26" ht="12.75" customHeight="1">
      <c r="A931" s="196"/>
      <c r="B931" s="196"/>
      <c r="C931" s="196"/>
      <c r="D931" s="196"/>
      <c r="E931" s="196"/>
      <c r="F931" s="196"/>
      <c r="G931" s="196"/>
      <c r="H931" s="196"/>
      <c r="I931" s="196"/>
      <c r="J931" s="197"/>
      <c r="K931" s="196"/>
      <c r="L931" s="198"/>
      <c r="M931" s="196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</row>
    <row r="932" spans="1:26" ht="12.75" customHeight="1">
      <c r="A932" s="196"/>
      <c r="B932" s="196"/>
      <c r="C932" s="196"/>
      <c r="D932" s="196"/>
      <c r="E932" s="196"/>
      <c r="F932" s="196"/>
      <c r="G932" s="196"/>
      <c r="H932" s="196"/>
      <c r="I932" s="196"/>
      <c r="J932" s="197"/>
      <c r="K932" s="196"/>
      <c r="L932" s="198"/>
      <c r="M932" s="196"/>
      <c r="N932" s="196"/>
      <c r="O932" s="196"/>
      <c r="P932" s="196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/>
    </row>
    <row r="933" spans="1:26" ht="12.75" customHeight="1">
      <c r="A933" s="196"/>
      <c r="B933" s="196"/>
      <c r="C933" s="196"/>
      <c r="D933" s="196"/>
      <c r="E933" s="196"/>
      <c r="F933" s="196"/>
      <c r="G933" s="196"/>
      <c r="H933" s="196"/>
      <c r="I933" s="196"/>
      <c r="J933" s="197"/>
      <c r="K933" s="196"/>
      <c r="L933" s="198"/>
      <c r="M933" s="196"/>
      <c r="N933" s="196"/>
      <c r="O933" s="196"/>
      <c r="P933" s="196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/>
    </row>
    <row r="934" spans="1:26" ht="12.75" customHeight="1">
      <c r="A934" s="196"/>
      <c r="B934" s="196"/>
      <c r="C934" s="196"/>
      <c r="D934" s="196"/>
      <c r="E934" s="196"/>
      <c r="F934" s="196"/>
      <c r="G934" s="196"/>
      <c r="H934" s="196"/>
      <c r="I934" s="196"/>
      <c r="J934" s="197"/>
      <c r="K934" s="196"/>
      <c r="L934" s="198"/>
      <c r="M934" s="196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</row>
    <row r="935" spans="1:26" ht="12.75" customHeight="1">
      <c r="A935" s="196"/>
      <c r="B935" s="196"/>
      <c r="C935" s="196"/>
      <c r="D935" s="196"/>
      <c r="E935" s="196"/>
      <c r="F935" s="196"/>
      <c r="G935" s="196"/>
      <c r="H935" s="196"/>
      <c r="I935" s="196"/>
      <c r="J935" s="197"/>
      <c r="K935" s="196"/>
      <c r="L935" s="198"/>
      <c r="M935" s="196"/>
      <c r="N935" s="196"/>
      <c r="O935" s="196"/>
      <c r="P935" s="196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/>
    </row>
    <row r="936" spans="1:26" ht="12.75" customHeight="1">
      <c r="A936" s="196"/>
      <c r="B936" s="196"/>
      <c r="C936" s="196"/>
      <c r="D936" s="196"/>
      <c r="E936" s="196"/>
      <c r="F936" s="196"/>
      <c r="G936" s="196"/>
      <c r="H936" s="196"/>
      <c r="I936" s="196"/>
      <c r="J936" s="197"/>
      <c r="K936" s="196"/>
      <c r="L936" s="198"/>
      <c r="M936" s="196"/>
      <c r="N936" s="196"/>
      <c r="O936" s="196"/>
      <c r="P936" s="196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/>
    </row>
    <row r="937" spans="1:26" ht="12.75" customHeight="1">
      <c r="A937" s="196"/>
      <c r="B937" s="196"/>
      <c r="C937" s="196"/>
      <c r="D937" s="196"/>
      <c r="E937" s="196"/>
      <c r="F937" s="196"/>
      <c r="G937" s="196"/>
      <c r="H937" s="196"/>
      <c r="I937" s="196"/>
      <c r="J937" s="197"/>
      <c r="K937" s="196"/>
      <c r="L937" s="198"/>
      <c r="M937" s="196"/>
      <c r="N937" s="196"/>
      <c r="O937" s="196"/>
      <c r="P937" s="196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/>
    </row>
    <row r="938" spans="1:26" ht="12.75" customHeight="1">
      <c r="A938" s="196"/>
      <c r="B938" s="196"/>
      <c r="C938" s="196"/>
      <c r="D938" s="196"/>
      <c r="E938" s="196"/>
      <c r="F938" s="196"/>
      <c r="G938" s="196"/>
      <c r="H938" s="196"/>
      <c r="I938" s="196"/>
      <c r="J938" s="197"/>
      <c r="K938" s="196"/>
      <c r="L938" s="198"/>
      <c r="M938" s="196"/>
      <c r="N938" s="196"/>
      <c r="O938" s="196"/>
      <c r="P938" s="196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/>
    </row>
    <row r="939" spans="1:26" ht="12.75" customHeight="1">
      <c r="A939" s="196"/>
      <c r="B939" s="196"/>
      <c r="C939" s="196"/>
      <c r="D939" s="196"/>
      <c r="E939" s="196"/>
      <c r="F939" s="196"/>
      <c r="G939" s="196"/>
      <c r="H939" s="196"/>
      <c r="I939" s="196"/>
      <c r="J939" s="197"/>
      <c r="K939" s="196"/>
      <c r="L939" s="198"/>
      <c r="M939" s="196"/>
      <c r="N939" s="196"/>
      <c r="O939" s="196"/>
      <c r="P939" s="196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/>
    </row>
    <row r="940" spans="1:26" ht="12.75" customHeight="1">
      <c r="A940" s="196"/>
      <c r="B940" s="196"/>
      <c r="C940" s="196"/>
      <c r="D940" s="196"/>
      <c r="E940" s="196"/>
      <c r="F940" s="196"/>
      <c r="G940" s="196"/>
      <c r="H940" s="196"/>
      <c r="I940" s="196"/>
      <c r="J940" s="197"/>
      <c r="K940" s="196"/>
      <c r="L940" s="198"/>
      <c r="M940" s="196"/>
      <c r="N940" s="196"/>
      <c r="O940" s="196"/>
      <c r="P940" s="196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/>
    </row>
    <row r="941" spans="1:26" ht="12.75" customHeight="1">
      <c r="A941" s="196"/>
      <c r="B941" s="196"/>
      <c r="C941" s="196"/>
      <c r="D941" s="196"/>
      <c r="E941" s="196"/>
      <c r="F941" s="196"/>
      <c r="G941" s="196"/>
      <c r="H941" s="196"/>
      <c r="I941" s="196"/>
      <c r="J941" s="197"/>
      <c r="K941" s="196"/>
      <c r="L941" s="198"/>
      <c r="M941" s="196"/>
      <c r="N941" s="196"/>
      <c r="O941" s="196"/>
      <c r="P941" s="196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/>
    </row>
    <row r="942" spans="1:26" ht="12.75" customHeight="1">
      <c r="A942" s="196"/>
      <c r="B942" s="196"/>
      <c r="C942" s="196"/>
      <c r="D942" s="196"/>
      <c r="E942" s="196"/>
      <c r="F942" s="196"/>
      <c r="G942" s="196"/>
      <c r="H942" s="196"/>
      <c r="I942" s="196"/>
      <c r="J942" s="197"/>
      <c r="K942" s="196"/>
      <c r="L942" s="198"/>
      <c r="M942" s="196"/>
      <c r="N942" s="196"/>
      <c r="O942" s="196"/>
      <c r="P942" s="196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/>
    </row>
    <row r="943" spans="1:26" ht="12.75" customHeight="1">
      <c r="A943" s="196"/>
      <c r="B943" s="196"/>
      <c r="C943" s="196"/>
      <c r="D943" s="196"/>
      <c r="E943" s="196"/>
      <c r="F943" s="196"/>
      <c r="G943" s="196"/>
      <c r="H943" s="196"/>
      <c r="I943" s="196"/>
      <c r="J943" s="197"/>
      <c r="K943" s="196"/>
      <c r="L943" s="198"/>
      <c r="M943" s="196"/>
      <c r="N943" s="196"/>
      <c r="O943" s="196"/>
      <c r="P943" s="196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/>
    </row>
    <row r="944" spans="1:26" ht="12.75" customHeight="1">
      <c r="A944" s="196"/>
      <c r="B944" s="196"/>
      <c r="C944" s="196"/>
      <c r="D944" s="196"/>
      <c r="E944" s="196"/>
      <c r="F944" s="196"/>
      <c r="G944" s="196"/>
      <c r="H944" s="196"/>
      <c r="I944" s="196"/>
      <c r="J944" s="197"/>
      <c r="K944" s="196"/>
      <c r="L944" s="198"/>
      <c r="M944" s="196"/>
      <c r="N944" s="196"/>
      <c r="O944" s="196"/>
      <c r="P944" s="196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/>
    </row>
    <row r="945" spans="1:26" ht="12.75" customHeight="1">
      <c r="A945" s="196"/>
      <c r="B945" s="196"/>
      <c r="C945" s="196"/>
      <c r="D945" s="196"/>
      <c r="E945" s="196"/>
      <c r="F945" s="196"/>
      <c r="G945" s="196"/>
      <c r="H945" s="196"/>
      <c r="I945" s="196"/>
      <c r="J945" s="197"/>
      <c r="K945" s="196"/>
      <c r="L945" s="198"/>
      <c r="M945" s="196"/>
      <c r="N945" s="196"/>
      <c r="O945" s="196"/>
      <c r="P945" s="196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/>
    </row>
    <row r="946" spans="1:26" ht="12.75" customHeight="1">
      <c r="A946" s="196"/>
      <c r="B946" s="196"/>
      <c r="C946" s="196"/>
      <c r="D946" s="196"/>
      <c r="E946" s="196"/>
      <c r="F946" s="196"/>
      <c r="G946" s="196"/>
      <c r="H946" s="196"/>
      <c r="I946" s="196"/>
      <c r="J946" s="197"/>
      <c r="K946" s="196"/>
      <c r="L946" s="198"/>
      <c r="M946" s="196"/>
      <c r="N946" s="196"/>
      <c r="O946" s="196"/>
      <c r="P946" s="196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/>
    </row>
    <row r="947" spans="1:26" ht="12.75" customHeight="1">
      <c r="A947" s="196"/>
      <c r="B947" s="196"/>
      <c r="C947" s="196"/>
      <c r="D947" s="196"/>
      <c r="E947" s="196"/>
      <c r="F947" s="196"/>
      <c r="G947" s="196"/>
      <c r="H947" s="196"/>
      <c r="I947" s="196"/>
      <c r="J947" s="197"/>
      <c r="K947" s="196"/>
      <c r="L947" s="198"/>
      <c r="M947" s="196"/>
      <c r="N947" s="196"/>
      <c r="O947" s="196"/>
      <c r="P947" s="196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/>
    </row>
    <row r="948" spans="1:26" ht="12.75" customHeight="1">
      <c r="A948" s="196"/>
      <c r="B948" s="196"/>
      <c r="C948" s="196"/>
      <c r="D948" s="196"/>
      <c r="E948" s="196"/>
      <c r="F948" s="196"/>
      <c r="G948" s="196"/>
      <c r="H948" s="196"/>
      <c r="I948" s="196"/>
      <c r="J948" s="197"/>
      <c r="K948" s="196"/>
      <c r="L948" s="198"/>
      <c r="M948" s="196"/>
      <c r="N948" s="196"/>
      <c r="O948" s="196"/>
      <c r="P948" s="196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/>
    </row>
    <row r="949" spans="1:26" ht="12.75" customHeight="1">
      <c r="A949" s="196"/>
      <c r="B949" s="196"/>
      <c r="C949" s="196"/>
      <c r="D949" s="196"/>
      <c r="E949" s="196"/>
      <c r="F949" s="196"/>
      <c r="G949" s="196"/>
      <c r="H949" s="196"/>
      <c r="I949" s="196"/>
      <c r="J949" s="197"/>
      <c r="K949" s="196"/>
      <c r="L949" s="198"/>
      <c r="M949" s="196"/>
      <c r="N949" s="196"/>
      <c r="O949" s="196"/>
      <c r="P949" s="196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/>
    </row>
    <row r="950" spans="1:26" ht="12.75" customHeight="1">
      <c r="A950" s="196"/>
      <c r="B950" s="196"/>
      <c r="C950" s="196"/>
      <c r="D950" s="196"/>
      <c r="E950" s="196"/>
      <c r="F950" s="196"/>
      <c r="G950" s="196"/>
      <c r="H950" s="196"/>
      <c r="I950" s="196"/>
      <c r="J950" s="197"/>
      <c r="K950" s="196"/>
      <c r="L950" s="198"/>
      <c r="M950" s="196"/>
      <c r="N950" s="196"/>
      <c r="O950" s="196"/>
      <c r="P950" s="196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/>
    </row>
    <row r="951" spans="1:26" ht="12.75" customHeight="1">
      <c r="A951" s="196"/>
      <c r="B951" s="196"/>
      <c r="C951" s="196"/>
      <c r="D951" s="196"/>
      <c r="E951" s="196"/>
      <c r="F951" s="196"/>
      <c r="G951" s="196"/>
      <c r="H951" s="196"/>
      <c r="I951" s="196"/>
      <c r="J951" s="197"/>
      <c r="K951" s="196"/>
      <c r="L951" s="198"/>
      <c r="M951" s="196"/>
      <c r="N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/>
    </row>
    <row r="952" spans="1:26" ht="12.75" customHeight="1">
      <c r="A952" s="196"/>
      <c r="B952" s="196"/>
      <c r="C952" s="196"/>
      <c r="D952" s="196"/>
      <c r="E952" s="196"/>
      <c r="F952" s="196"/>
      <c r="G952" s="196"/>
      <c r="H952" s="196"/>
      <c r="I952" s="196"/>
      <c r="J952" s="197"/>
      <c r="K952" s="196"/>
      <c r="L952" s="198"/>
      <c r="M952" s="196"/>
      <c r="N952" s="196"/>
      <c r="O952" s="196"/>
      <c r="P952" s="196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/>
    </row>
    <row r="953" spans="1:26" ht="12.75" customHeight="1">
      <c r="A953" s="196"/>
      <c r="B953" s="196"/>
      <c r="C953" s="196"/>
      <c r="D953" s="196"/>
      <c r="E953" s="196"/>
      <c r="F953" s="196"/>
      <c r="G953" s="196"/>
      <c r="H953" s="196"/>
      <c r="I953" s="196"/>
      <c r="J953" s="197"/>
      <c r="K953" s="196"/>
      <c r="L953" s="198"/>
      <c r="M953" s="196"/>
      <c r="N953" s="196"/>
      <c r="O953" s="196"/>
      <c r="P953" s="196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/>
    </row>
    <row r="954" spans="1:26" ht="12.75" customHeight="1">
      <c r="A954" s="196"/>
      <c r="B954" s="196"/>
      <c r="C954" s="196"/>
      <c r="D954" s="196"/>
      <c r="E954" s="196"/>
      <c r="F954" s="196"/>
      <c r="G954" s="196"/>
      <c r="H954" s="196"/>
      <c r="I954" s="196"/>
      <c r="J954" s="197"/>
      <c r="K954" s="196"/>
      <c r="L954" s="198"/>
      <c r="M954" s="196"/>
      <c r="N954" s="196"/>
      <c r="O954" s="196"/>
      <c r="P954" s="196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/>
    </row>
    <row r="955" spans="1:26" ht="12.75" customHeight="1">
      <c r="A955" s="196"/>
      <c r="B955" s="196"/>
      <c r="C955" s="196"/>
      <c r="D955" s="196"/>
      <c r="E955" s="196"/>
      <c r="F955" s="196"/>
      <c r="G955" s="196"/>
      <c r="H955" s="196"/>
      <c r="I955" s="196"/>
      <c r="J955" s="197"/>
      <c r="K955" s="196"/>
      <c r="L955" s="198"/>
      <c r="M955" s="196"/>
      <c r="N955" s="196"/>
      <c r="O955" s="196"/>
      <c r="P955" s="196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/>
    </row>
    <row r="956" spans="1:26" ht="12.75" customHeight="1">
      <c r="A956" s="196"/>
      <c r="B956" s="196"/>
      <c r="C956" s="196"/>
      <c r="D956" s="196"/>
      <c r="E956" s="196"/>
      <c r="F956" s="196"/>
      <c r="G956" s="196"/>
      <c r="H956" s="196"/>
      <c r="I956" s="196"/>
      <c r="J956" s="197"/>
      <c r="K956" s="196"/>
      <c r="L956" s="198"/>
      <c r="M956" s="196"/>
      <c r="N956" s="196"/>
      <c r="O956" s="196"/>
      <c r="P956" s="196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/>
    </row>
    <row r="957" spans="1:26" ht="12.75" customHeight="1">
      <c r="A957" s="196"/>
      <c r="B957" s="196"/>
      <c r="C957" s="196"/>
      <c r="D957" s="196"/>
      <c r="E957" s="196"/>
      <c r="F957" s="196"/>
      <c r="G957" s="196"/>
      <c r="H957" s="196"/>
      <c r="I957" s="196"/>
      <c r="J957" s="197"/>
      <c r="K957" s="196"/>
      <c r="L957" s="198"/>
      <c r="M957" s="196"/>
      <c r="N957" s="196"/>
      <c r="O957" s="196"/>
      <c r="P957" s="196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/>
    </row>
    <row r="958" spans="1:26" ht="12.75" customHeight="1">
      <c r="A958" s="196"/>
      <c r="B958" s="196"/>
      <c r="C958" s="196"/>
      <c r="D958" s="196"/>
      <c r="E958" s="196"/>
      <c r="F958" s="196"/>
      <c r="G958" s="196"/>
      <c r="H958" s="196"/>
      <c r="I958" s="196"/>
      <c r="J958" s="197"/>
      <c r="K958" s="196"/>
      <c r="L958" s="198"/>
      <c r="M958" s="196"/>
      <c r="N958" s="196"/>
      <c r="O958" s="196"/>
      <c r="P958" s="196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/>
    </row>
    <row r="959" spans="1:26" ht="12.75" customHeight="1">
      <c r="A959" s="196"/>
      <c r="B959" s="196"/>
      <c r="C959" s="196"/>
      <c r="D959" s="196"/>
      <c r="E959" s="196"/>
      <c r="F959" s="196"/>
      <c r="G959" s="196"/>
      <c r="H959" s="196"/>
      <c r="I959" s="196"/>
      <c r="J959" s="197"/>
      <c r="K959" s="196"/>
      <c r="L959" s="198"/>
      <c r="M959" s="196"/>
      <c r="N959" s="196"/>
      <c r="O959" s="196"/>
      <c r="P959" s="196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/>
    </row>
    <row r="960" spans="1:26" ht="12.75" customHeight="1">
      <c r="A960" s="196"/>
      <c r="B960" s="196"/>
      <c r="C960" s="196"/>
      <c r="D960" s="196"/>
      <c r="E960" s="196"/>
      <c r="F960" s="196"/>
      <c r="G960" s="196"/>
      <c r="H960" s="196"/>
      <c r="I960" s="196"/>
      <c r="J960" s="197"/>
      <c r="K960" s="196"/>
      <c r="L960" s="198"/>
      <c r="M960" s="196"/>
      <c r="N960" s="196"/>
      <c r="O960" s="196"/>
      <c r="P960" s="196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/>
    </row>
    <row r="961" spans="1:26" ht="12.75" customHeight="1">
      <c r="A961" s="196"/>
      <c r="B961" s="196"/>
      <c r="C961" s="196"/>
      <c r="D961" s="196"/>
      <c r="E961" s="196"/>
      <c r="F961" s="196"/>
      <c r="G961" s="196"/>
      <c r="H961" s="196"/>
      <c r="I961" s="196"/>
      <c r="J961" s="197"/>
      <c r="K961" s="196"/>
      <c r="L961" s="198"/>
      <c r="M961" s="196"/>
      <c r="N961" s="196"/>
      <c r="O961" s="196"/>
      <c r="P961" s="196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/>
    </row>
    <row r="962" spans="1:26" ht="12.75" customHeight="1">
      <c r="A962" s="196"/>
      <c r="B962" s="196"/>
      <c r="C962" s="196"/>
      <c r="D962" s="196"/>
      <c r="E962" s="196"/>
      <c r="F962" s="196"/>
      <c r="G962" s="196"/>
      <c r="H962" s="196"/>
      <c r="I962" s="196"/>
      <c r="J962" s="197"/>
      <c r="K962" s="196"/>
      <c r="L962" s="198"/>
      <c r="M962" s="196"/>
      <c r="N962" s="196"/>
      <c r="O962" s="196"/>
      <c r="P962" s="196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/>
    </row>
    <row r="963" spans="1:26" ht="12.75" customHeight="1">
      <c r="A963" s="196"/>
      <c r="B963" s="196"/>
      <c r="C963" s="196"/>
      <c r="D963" s="196"/>
      <c r="E963" s="196"/>
      <c r="F963" s="196"/>
      <c r="G963" s="196"/>
      <c r="H963" s="196"/>
      <c r="I963" s="196"/>
      <c r="J963" s="197"/>
      <c r="K963" s="196"/>
      <c r="L963" s="198"/>
      <c r="M963" s="196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</row>
    <row r="964" spans="1:26" ht="12.75" customHeight="1">
      <c r="A964" s="196"/>
      <c r="B964" s="196"/>
      <c r="C964" s="196"/>
      <c r="D964" s="196"/>
      <c r="E964" s="196"/>
      <c r="F964" s="196"/>
      <c r="G964" s="196"/>
      <c r="H964" s="196"/>
      <c r="I964" s="196"/>
      <c r="J964" s="197"/>
      <c r="K964" s="196"/>
      <c r="L964" s="198"/>
      <c r="M964" s="196"/>
      <c r="N964" s="196"/>
      <c r="O964" s="196"/>
      <c r="P964" s="196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/>
    </row>
    <row r="965" spans="1:26" ht="12.75" customHeight="1">
      <c r="A965" s="196"/>
      <c r="B965" s="196"/>
      <c r="C965" s="196"/>
      <c r="D965" s="196"/>
      <c r="E965" s="196"/>
      <c r="F965" s="196"/>
      <c r="G965" s="196"/>
      <c r="H965" s="196"/>
      <c r="I965" s="196"/>
      <c r="J965" s="197"/>
      <c r="K965" s="196"/>
      <c r="L965" s="198"/>
      <c r="M965" s="196"/>
      <c r="N965" s="196"/>
      <c r="O965" s="196"/>
      <c r="P965" s="196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/>
    </row>
    <row r="966" spans="1:26" ht="12.75" customHeight="1">
      <c r="A966" s="196"/>
      <c r="B966" s="196"/>
      <c r="C966" s="196"/>
      <c r="D966" s="196"/>
      <c r="E966" s="196"/>
      <c r="F966" s="196"/>
      <c r="G966" s="196"/>
      <c r="H966" s="196"/>
      <c r="I966" s="196"/>
      <c r="J966" s="197"/>
      <c r="K966" s="196"/>
      <c r="L966" s="198"/>
      <c r="M966" s="196"/>
      <c r="N966" s="196"/>
      <c r="O966" s="196"/>
      <c r="P966" s="196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/>
    </row>
    <row r="967" spans="1:26" ht="12.75" customHeight="1">
      <c r="A967" s="196"/>
      <c r="B967" s="196"/>
      <c r="C967" s="196"/>
      <c r="D967" s="196"/>
      <c r="E967" s="196"/>
      <c r="F967" s="196"/>
      <c r="G967" s="196"/>
      <c r="H967" s="196"/>
      <c r="I967" s="196"/>
      <c r="J967" s="197"/>
      <c r="K967" s="196"/>
      <c r="L967" s="198"/>
      <c r="M967" s="196"/>
      <c r="N967" s="196"/>
      <c r="O967" s="196"/>
      <c r="P967" s="196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/>
    </row>
    <row r="968" spans="1:26" ht="12.75" customHeight="1">
      <c r="A968" s="196"/>
      <c r="B968" s="196"/>
      <c r="C968" s="196"/>
      <c r="D968" s="196"/>
      <c r="E968" s="196"/>
      <c r="F968" s="196"/>
      <c r="G968" s="196"/>
      <c r="H968" s="196"/>
      <c r="I968" s="196"/>
      <c r="J968" s="197"/>
      <c r="K968" s="196"/>
      <c r="L968" s="198"/>
      <c r="M968" s="196"/>
      <c r="N968" s="196"/>
      <c r="O968" s="196"/>
      <c r="P968" s="196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/>
    </row>
    <row r="969" spans="1:26" ht="12.75" customHeight="1">
      <c r="A969" s="196"/>
      <c r="B969" s="196"/>
      <c r="C969" s="196"/>
      <c r="D969" s="196"/>
      <c r="E969" s="196"/>
      <c r="F969" s="196"/>
      <c r="G969" s="196"/>
      <c r="H969" s="196"/>
      <c r="I969" s="196"/>
      <c r="J969" s="197"/>
      <c r="K969" s="196"/>
      <c r="L969" s="198"/>
      <c r="M969" s="196"/>
      <c r="N969" s="196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</row>
    <row r="970" spans="1:26" ht="12.75" customHeight="1">
      <c r="A970" s="196"/>
      <c r="B970" s="196"/>
      <c r="C970" s="196"/>
      <c r="D970" s="196"/>
      <c r="E970" s="196"/>
      <c r="F970" s="196"/>
      <c r="G970" s="196"/>
      <c r="H970" s="196"/>
      <c r="I970" s="196"/>
      <c r="J970" s="197"/>
      <c r="K970" s="196"/>
      <c r="L970" s="198"/>
      <c r="M970" s="196"/>
      <c r="N970" s="196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</row>
    <row r="971" spans="1:26" ht="12.75" customHeight="1">
      <c r="A971" s="196"/>
      <c r="B971" s="196"/>
      <c r="C971" s="196"/>
      <c r="D971" s="196"/>
      <c r="E971" s="196"/>
      <c r="F971" s="196"/>
      <c r="G971" s="196"/>
      <c r="H971" s="196"/>
      <c r="I971" s="196"/>
      <c r="J971" s="197"/>
      <c r="K971" s="196"/>
      <c r="L971" s="198"/>
      <c r="M971" s="196"/>
      <c r="N971" s="196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</row>
    <row r="972" spans="1:26" ht="12.75" customHeight="1">
      <c r="A972" s="196"/>
      <c r="B972" s="196"/>
      <c r="C972" s="196"/>
      <c r="D972" s="196"/>
      <c r="E972" s="196"/>
      <c r="F972" s="196"/>
      <c r="G972" s="196"/>
      <c r="H972" s="196"/>
      <c r="I972" s="196"/>
      <c r="J972" s="197"/>
      <c r="K972" s="196"/>
      <c r="L972" s="198"/>
      <c r="M972" s="196"/>
      <c r="N972" s="196"/>
      <c r="O972" s="196"/>
      <c r="P972" s="196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/>
    </row>
    <row r="973" spans="1:26" ht="12.75" customHeight="1">
      <c r="A973" s="196"/>
      <c r="B973" s="196"/>
      <c r="C973" s="196"/>
      <c r="D973" s="196"/>
      <c r="E973" s="196"/>
      <c r="F973" s="196"/>
      <c r="G973" s="196"/>
      <c r="H973" s="196"/>
      <c r="I973" s="196"/>
      <c r="J973" s="197"/>
      <c r="K973" s="196"/>
      <c r="L973" s="198"/>
      <c r="M973" s="196"/>
      <c r="N973" s="196"/>
      <c r="O973" s="196"/>
      <c r="P973" s="196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/>
    </row>
    <row r="974" spans="1:26" ht="12.75" customHeight="1">
      <c r="A974" s="196"/>
      <c r="B974" s="196"/>
      <c r="C974" s="196"/>
      <c r="D974" s="196"/>
      <c r="E974" s="196"/>
      <c r="F974" s="196"/>
      <c r="G974" s="196"/>
      <c r="H974" s="196"/>
      <c r="I974" s="196"/>
      <c r="J974" s="197"/>
      <c r="K974" s="196"/>
      <c r="L974" s="198"/>
      <c r="M974" s="196"/>
      <c r="N974" s="196"/>
      <c r="O974" s="196"/>
      <c r="P974" s="196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</row>
    <row r="975" spans="1:26" ht="12.75" customHeight="1">
      <c r="A975" s="196"/>
      <c r="B975" s="196"/>
      <c r="C975" s="196"/>
      <c r="D975" s="196"/>
      <c r="E975" s="196"/>
      <c r="F975" s="196"/>
      <c r="G975" s="196"/>
      <c r="H975" s="196"/>
      <c r="I975" s="196"/>
      <c r="J975" s="197"/>
      <c r="K975" s="196"/>
      <c r="L975" s="198"/>
      <c r="M975" s="196"/>
      <c r="N975" s="196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</row>
    <row r="976" spans="1:26" ht="12.75" customHeight="1">
      <c r="A976" s="196"/>
      <c r="B976" s="196"/>
      <c r="C976" s="196"/>
      <c r="D976" s="196"/>
      <c r="E976" s="196"/>
      <c r="F976" s="196"/>
      <c r="G976" s="196"/>
      <c r="H976" s="196"/>
      <c r="I976" s="196"/>
      <c r="J976" s="197"/>
      <c r="K976" s="196"/>
      <c r="L976" s="198"/>
      <c r="M976" s="196"/>
      <c r="N976" s="196"/>
      <c r="O976" s="196"/>
      <c r="P976" s="196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/>
    </row>
    <row r="977" spans="1:26" ht="12.75" customHeight="1">
      <c r="A977" s="196"/>
      <c r="B977" s="196"/>
      <c r="C977" s="196"/>
      <c r="D977" s="196"/>
      <c r="E977" s="196"/>
      <c r="F977" s="196"/>
      <c r="G977" s="196"/>
      <c r="H977" s="196"/>
      <c r="I977" s="196"/>
      <c r="J977" s="197"/>
      <c r="K977" s="196"/>
      <c r="L977" s="198"/>
      <c r="M977" s="196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</row>
    <row r="978" spans="1:26" ht="12.75" customHeight="1">
      <c r="A978" s="196"/>
      <c r="B978" s="196"/>
      <c r="C978" s="196"/>
      <c r="D978" s="196"/>
      <c r="E978" s="196"/>
      <c r="F978" s="196"/>
      <c r="G978" s="196"/>
      <c r="H978" s="196"/>
      <c r="I978" s="196"/>
      <c r="J978" s="197"/>
      <c r="K978" s="196"/>
      <c r="L978" s="198"/>
      <c r="M978" s="196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</row>
    <row r="979" spans="1:26" ht="12.75" customHeight="1">
      <c r="A979" s="196"/>
      <c r="B979" s="196"/>
      <c r="C979" s="196"/>
      <c r="D979" s="196"/>
      <c r="E979" s="196"/>
      <c r="F979" s="196"/>
      <c r="G979" s="196"/>
      <c r="H979" s="196"/>
      <c r="I979" s="196"/>
      <c r="J979" s="197"/>
      <c r="K979" s="196"/>
      <c r="L979" s="198"/>
      <c r="M979" s="196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</row>
    <row r="980" spans="1:26" ht="12.75" customHeight="1">
      <c r="A980" s="196"/>
      <c r="B980" s="196"/>
      <c r="C980" s="196"/>
      <c r="D980" s="196"/>
      <c r="E980" s="196"/>
      <c r="F980" s="196"/>
      <c r="G980" s="196"/>
      <c r="H980" s="196"/>
      <c r="I980" s="196"/>
      <c r="J980" s="197"/>
      <c r="K980" s="196"/>
      <c r="L980" s="198"/>
      <c r="M980" s="196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</row>
    <row r="981" spans="1:26" ht="12.75" customHeight="1">
      <c r="A981" s="196"/>
      <c r="B981" s="196"/>
      <c r="C981" s="196"/>
      <c r="D981" s="196"/>
      <c r="E981" s="196"/>
      <c r="F981" s="196"/>
      <c r="G981" s="196"/>
      <c r="H981" s="196"/>
      <c r="I981" s="196"/>
      <c r="J981" s="197"/>
      <c r="K981" s="196"/>
      <c r="L981" s="198"/>
      <c r="M981" s="196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</row>
    <row r="982" spans="1:26" ht="12.75" customHeight="1">
      <c r="A982" s="196"/>
      <c r="B982" s="196"/>
      <c r="C982" s="196"/>
      <c r="D982" s="196"/>
      <c r="E982" s="196"/>
      <c r="F982" s="196"/>
      <c r="G982" s="196"/>
      <c r="H982" s="196"/>
      <c r="I982" s="196"/>
      <c r="J982" s="197"/>
      <c r="K982" s="196"/>
      <c r="L982" s="198"/>
      <c r="M982" s="196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</row>
    <row r="983" spans="1:26" ht="12.75" customHeight="1">
      <c r="A983" s="196"/>
      <c r="B983" s="196"/>
      <c r="C983" s="196"/>
      <c r="D983" s="196"/>
      <c r="E983" s="196"/>
      <c r="F983" s="196"/>
      <c r="G983" s="196"/>
      <c r="H983" s="196"/>
      <c r="I983" s="196"/>
      <c r="J983" s="197"/>
      <c r="K983" s="196"/>
      <c r="L983" s="198"/>
      <c r="M983" s="196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</row>
    <row r="984" spans="1:26" ht="12.75" customHeight="1">
      <c r="A984" s="196"/>
      <c r="B984" s="196"/>
      <c r="C984" s="196"/>
      <c r="D984" s="196"/>
      <c r="E984" s="196"/>
      <c r="F984" s="196"/>
      <c r="G984" s="196"/>
      <c r="H984" s="196"/>
      <c r="I984" s="196"/>
      <c r="J984" s="197"/>
      <c r="K984" s="196"/>
      <c r="L984" s="198"/>
      <c r="M984" s="196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</row>
    <row r="985" spans="1:26" ht="12.75" customHeight="1">
      <c r="A985" s="196"/>
      <c r="B985" s="196"/>
      <c r="C985" s="196"/>
      <c r="D985" s="196"/>
      <c r="E985" s="196"/>
      <c r="F985" s="196"/>
      <c r="G985" s="196"/>
      <c r="H985" s="196"/>
      <c r="I985" s="196"/>
      <c r="J985" s="197"/>
      <c r="K985" s="196"/>
      <c r="L985" s="198"/>
      <c r="M985" s="196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</row>
    <row r="986" spans="1:26" ht="12.75" customHeight="1">
      <c r="A986" s="196"/>
      <c r="B986" s="196"/>
      <c r="C986" s="196"/>
      <c r="D986" s="196"/>
      <c r="E986" s="196"/>
      <c r="F986" s="196"/>
      <c r="G986" s="196"/>
      <c r="H986" s="196"/>
      <c r="I986" s="196"/>
      <c r="J986" s="197"/>
      <c r="K986" s="196"/>
      <c r="L986" s="198"/>
      <c r="M986" s="196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</row>
    <row r="987" spans="1:26" ht="12.75" customHeight="1">
      <c r="A987" s="196"/>
      <c r="B987" s="196"/>
      <c r="C987" s="196"/>
      <c r="D987" s="196"/>
      <c r="E987" s="196"/>
      <c r="F987" s="196"/>
      <c r="G987" s="196"/>
      <c r="H987" s="196"/>
      <c r="I987" s="196"/>
      <c r="J987" s="197"/>
      <c r="K987" s="196"/>
      <c r="L987" s="198"/>
      <c r="M987" s="196"/>
      <c r="N987" s="196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</row>
    <row r="988" spans="1:26" ht="12.75" customHeight="1">
      <c r="A988" s="196"/>
      <c r="B988" s="196"/>
      <c r="C988" s="196"/>
      <c r="D988" s="196"/>
      <c r="E988" s="196"/>
      <c r="F988" s="196"/>
      <c r="G988" s="196"/>
      <c r="H988" s="196"/>
      <c r="I988" s="196"/>
      <c r="J988" s="197"/>
      <c r="K988" s="196"/>
      <c r="L988" s="198"/>
      <c r="M988" s="196"/>
      <c r="N988" s="196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</row>
    <row r="989" spans="1:26" ht="12.75" customHeight="1">
      <c r="A989" s="196"/>
      <c r="B989" s="196"/>
      <c r="C989" s="196"/>
      <c r="D989" s="196"/>
      <c r="E989" s="196"/>
      <c r="F989" s="196"/>
      <c r="G989" s="196"/>
      <c r="H989" s="196"/>
      <c r="I989" s="196"/>
      <c r="J989" s="197"/>
      <c r="K989" s="196"/>
      <c r="L989" s="198"/>
      <c r="M989" s="196"/>
      <c r="N989" s="196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</row>
    <row r="990" spans="1:26" ht="12.75" customHeight="1">
      <c r="A990" s="196"/>
      <c r="B990" s="196"/>
      <c r="C990" s="196"/>
      <c r="D990" s="196"/>
      <c r="E990" s="196"/>
      <c r="F990" s="196"/>
      <c r="G990" s="196"/>
      <c r="H990" s="196"/>
      <c r="I990" s="196"/>
      <c r="J990" s="197"/>
      <c r="K990" s="196"/>
      <c r="L990" s="198"/>
      <c r="M990" s="196"/>
      <c r="N990" s="196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</row>
    <row r="991" spans="1:26" ht="12.75" customHeight="1">
      <c r="A991" s="196"/>
      <c r="B991" s="196"/>
      <c r="C991" s="196"/>
      <c r="D991" s="196"/>
      <c r="E991" s="196"/>
      <c r="F991" s="196"/>
      <c r="G991" s="196"/>
      <c r="H991" s="196"/>
      <c r="I991" s="196"/>
      <c r="J991" s="197"/>
      <c r="K991" s="196"/>
      <c r="L991" s="198"/>
      <c r="M991" s="196"/>
      <c r="N991" s="196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</row>
    <row r="992" spans="1:26" ht="12.75" customHeight="1">
      <c r="A992" s="196"/>
      <c r="B992" s="196"/>
      <c r="C992" s="196"/>
      <c r="D992" s="196"/>
      <c r="E992" s="196"/>
      <c r="F992" s="196"/>
      <c r="G992" s="196"/>
      <c r="H992" s="196"/>
      <c r="I992" s="196"/>
      <c r="J992" s="197"/>
      <c r="K992" s="196"/>
      <c r="L992" s="198"/>
      <c r="M992" s="196"/>
      <c r="N992" s="196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</row>
    <row r="993" spans="1:26" ht="12.75" customHeight="1">
      <c r="A993" s="196"/>
      <c r="B993" s="196"/>
      <c r="C993" s="196"/>
      <c r="D993" s="196"/>
      <c r="E993" s="196"/>
      <c r="F993" s="196"/>
      <c r="G993" s="196"/>
      <c r="H993" s="196"/>
      <c r="I993" s="196"/>
      <c r="J993" s="197"/>
      <c r="K993" s="196"/>
      <c r="L993" s="198"/>
      <c r="M993" s="196"/>
      <c r="N993" s="196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</row>
    <row r="994" spans="1:26" ht="12.75" customHeight="1">
      <c r="A994" s="196"/>
      <c r="B994" s="196"/>
      <c r="C994" s="196"/>
      <c r="D994" s="196"/>
      <c r="E994" s="196"/>
      <c r="F994" s="196"/>
      <c r="G994" s="196"/>
      <c r="H994" s="196"/>
      <c r="I994" s="196"/>
      <c r="J994" s="197"/>
      <c r="K994" s="196"/>
      <c r="L994" s="198"/>
      <c r="M994" s="196"/>
      <c r="N994" s="196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</row>
    <row r="995" spans="1:26" ht="12.75" customHeight="1">
      <c r="A995" s="196"/>
      <c r="B995" s="196"/>
      <c r="C995" s="196"/>
      <c r="D995" s="196"/>
      <c r="E995" s="196"/>
      <c r="F995" s="196"/>
      <c r="G995" s="196"/>
      <c r="H995" s="196"/>
      <c r="I995" s="196"/>
      <c r="J995" s="197"/>
      <c r="K995" s="196"/>
      <c r="L995" s="198"/>
      <c r="M995" s="196"/>
      <c r="N995" s="196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</row>
    <row r="996" spans="1:26" ht="12.75" customHeight="1">
      <c r="A996" s="196"/>
      <c r="B996" s="196"/>
      <c r="C996" s="196"/>
      <c r="D996" s="196"/>
      <c r="E996" s="196"/>
      <c r="F996" s="196"/>
      <c r="G996" s="196"/>
      <c r="H996" s="196"/>
      <c r="I996" s="196"/>
      <c r="J996" s="197"/>
      <c r="K996" s="196"/>
      <c r="L996" s="198"/>
      <c r="M996" s="196"/>
      <c r="N996" s="196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</row>
    <row r="997" spans="1:26" ht="12.75" customHeight="1">
      <c r="A997" s="196"/>
      <c r="B997" s="196"/>
      <c r="C997" s="196"/>
      <c r="D997" s="196"/>
      <c r="E997" s="196"/>
      <c r="F997" s="196"/>
      <c r="G997" s="196"/>
      <c r="H997" s="196"/>
      <c r="I997" s="196"/>
      <c r="J997" s="197"/>
      <c r="K997" s="196"/>
      <c r="L997" s="198"/>
      <c r="M997" s="196"/>
      <c r="N997" s="196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</row>
    <row r="998" spans="1:26" ht="12.75" customHeight="1">
      <c r="A998" s="196"/>
      <c r="B998" s="196"/>
      <c r="C998" s="196"/>
      <c r="D998" s="196"/>
      <c r="E998" s="196"/>
      <c r="F998" s="196"/>
      <c r="G998" s="196"/>
      <c r="H998" s="196"/>
      <c r="I998" s="196"/>
      <c r="J998" s="197"/>
      <c r="K998" s="196"/>
      <c r="L998" s="198"/>
      <c r="M998" s="196"/>
      <c r="N998" s="196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</row>
    <row r="999" spans="1:26" ht="12.75" customHeight="1">
      <c r="A999" s="196"/>
      <c r="B999" s="196"/>
      <c r="C999" s="196"/>
      <c r="D999" s="196"/>
      <c r="E999" s="196"/>
      <c r="F999" s="196"/>
      <c r="G999" s="196"/>
      <c r="H999" s="196"/>
      <c r="I999" s="196"/>
      <c r="J999" s="197"/>
      <c r="K999" s="196"/>
      <c r="L999" s="198"/>
      <c r="M999" s="196"/>
      <c r="N999" s="196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</row>
    <row r="1000" spans="1:26" ht="12.75" customHeight="1">
      <c r="A1000" s="196"/>
      <c r="B1000" s="196"/>
      <c r="C1000" s="196"/>
      <c r="D1000" s="196"/>
      <c r="E1000" s="196"/>
      <c r="F1000" s="196"/>
      <c r="G1000" s="196"/>
      <c r="H1000" s="196"/>
      <c r="I1000" s="196"/>
      <c r="J1000" s="197"/>
      <c r="K1000" s="196"/>
      <c r="L1000" s="198"/>
      <c r="M1000" s="196"/>
      <c r="N1000" s="196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</row>
  </sheetData>
  <mergeCells count="6">
    <mergeCell ref="A2:L2"/>
    <mergeCell ref="A3:L3"/>
    <mergeCell ref="A4:K4"/>
    <mergeCell ref="A6:L6"/>
    <mergeCell ref="A9:I9"/>
    <mergeCell ref="K9:L9"/>
  </mergeCells>
  <printOptions horizontalCentered="1"/>
  <pageMargins left="0.59055118110236227" right="0.59055118110236227" top="0.39370078740157483" bottom="0.19685039370078741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7"/>
  <sheetViews>
    <sheetView workbookViewId="0">
      <selection activeCell="B1" sqref="B1:K39"/>
    </sheetView>
  </sheetViews>
  <sheetFormatPr defaultColWidth="14.42578125" defaultRowHeight="15" customHeight="1"/>
  <cols>
    <col min="1" max="1" width="4.5703125" style="199" customWidth="1"/>
    <col min="2" max="2" width="7.85546875" style="199" customWidth="1"/>
    <col min="3" max="3" width="13.7109375" style="199" customWidth="1"/>
    <col min="4" max="4" width="59.85546875" style="199" customWidth="1"/>
    <col min="5" max="5" width="8.7109375" style="199" customWidth="1"/>
    <col min="6" max="6" width="16.85546875" style="199" customWidth="1"/>
    <col min="7" max="7" width="9" style="199" customWidth="1"/>
    <col min="8" max="8" width="13.7109375" style="199" customWidth="1"/>
    <col min="9" max="9" width="62.42578125" style="199" customWidth="1"/>
    <col min="10" max="10" width="9.28515625" style="199" customWidth="1"/>
    <col min="11" max="11" width="18.140625" style="199" customWidth="1"/>
    <col min="12" max="12" width="12.28515625" style="199" customWidth="1"/>
    <col min="13" max="31" width="9" style="199" customWidth="1"/>
    <col min="32" max="16384" width="14.42578125" style="199"/>
  </cols>
  <sheetData>
    <row r="1" spans="1:31" ht="24.75" customHeight="1">
      <c r="A1" s="27"/>
      <c r="B1" s="27"/>
      <c r="C1" s="243" t="s">
        <v>505</v>
      </c>
      <c r="D1" s="235"/>
      <c r="E1" s="235"/>
      <c r="F1" s="235"/>
      <c r="G1" s="213"/>
      <c r="H1" s="243" t="s">
        <v>506</v>
      </c>
      <c r="I1" s="235"/>
      <c r="J1" s="235"/>
      <c r="K1" s="23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5.75" customHeight="1">
      <c r="A2" s="27"/>
      <c r="B2" s="27"/>
      <c r="C2" s="214"/>
      <c r="D2" s="214"/>
      <c r="E2" s="214"/>
      <c r="F2" s="214"/>
      <c r="G2" s="213"/>
      <c r="H2" s="214"/>
      <c r="I2" s="214"/>
      <c r="J2" s="214"/>
      <c r="K2" s="214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5.75" customHeight="1">
      <c r="A3" s="27"/>
      <c r="B3" s="224" t="s">
        <v>528</v>
      </c>
      <c r="C3" s="215" t="s">
        <v>487</v>
      </c>
      <c r="D3" s="215" t="s">
        <v>488</v>
      </c>
      <c r="E3" s="215" t="s">
        <v>489</v>
      </c>
      <c r="F3" s="215" t="s">
        <v>309</v>
      </c>
      <c r="G3" s="213"/>
      <c r="H3" s="215" t="s">
        <v>487</v>
      </c>
      <c r="I3" s="215" t="s">
        <v>488</v>
      </c>
      <c r="J3" s="215" t="s">
        <v>489</v>
      </c>
      <c r="K3" s="215" t="s">
        <v>309</v>
      </c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24.75" customHeight="1">
      <c r="A4" s="27"/>
      <c r="B4" s="225">
        <v>1</v>
      </c>
      <c r="C4" s="223">
        <v>42012001</v>
      </c>
      <c r="D4" s="217" t="s">
        <v>507</v>
      </c>
      <c r="E4" s="216">
        <v>1</v>
      </c>
      <c r="F4" s="218">
        <v>-97960</v>
      </c>
      <c r="G4" s="213"/>
      <c r="H4" s="216">
        <v>50100901</v>
      </c>
      <c r="I4" s="217" t="s">
        <v>490</v>
      </c>
      <c r="J4" s="216">
        <v>53</v>
      </c>
      <c r="K4" s="218">
        <v>-17650</v>
      </c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24.75" customHeight="1">
      <c r="A5" s="27"/>
      <c r="B5" s="225">
        <v>2</v>
      </c>
      <c r="C5" s="223">
        <v>50100901</v>
      </c>
      <c r="D5" s="217" t="s">
        <v>490</v>
      </c>
      <c r="E5" s="216">
        <v>53</v>
      </c>
      <c r="F5" s="218">
        <v>-17650</v>
      </c>
      <c r="G5" s="213"/>
      <c r="H5" s="216" t="s">
        <v>28</v>
      </c>
      <c r="I5" s="217" t="s">
        <v>491</v>
      </c>
      <c r="J5" s="216">
        <v>39</v>
      </c>
      <c r="K5" s="218">
        <v>-3792</v>
      </c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24.75" customHeight="1">
      <c r="A6" s="27"/>
      <c r="B6" s="225">
        <v>3</v>
      </c>
      <c r="C6" s="223" t="s">
        <v>295</v>
      </c>
      <c r="D6" s="217" t="s">
        <v>508</v>
      </c>
      <c r="E6" s="216">
        <v>5</v>
      </c>
      <c r="F6" s="218">
        <v>-30000</v>
      </c>
      <c r="G6" s="213"/>
      <c r="H6" s="216">
        <v>50101301</v>
      </c>
      <c r="I6" s="217" t="s">
        <v>493</v>
      </c>
      <c r="J6" s="216">
        <v>11</v>
      </c>
      <c r="K6" s="218">
        <v>-4500</v>
      </c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4.75" customHeight="1">
      <c r="A7" s="27"/>
      <c r="B7" s="225">
        <v>4</v>
      </c>
      <c r="C7" s="223" t="s">
        <v>0</v>
      </c>
      <c r="D7" s="217" t="s">
        <v>509</v>
      </c>
      <c r="E7" s="216">
        <v>1</v>
      </c>
      <c r="F7" s="218">
        <v>-8000</v>
      </c>
      <c r="G7" s="213"/>
      <c r="H7" s="216" t="s">
        <v>124</v>
      </c>
      <c r="I7" s="217" t="s">
        <v>494</v>
      </c>
      <c r="J7" s="216">
        <v>11</v>
      </c>
      <c r="K7" s="218">
        <v>-4150</v>
      </c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ht="24.75" customHeight="1">
      <c r="A8" s="27"/>
      <c r="B8" s="225">
        <v>5</v>
      </c>
      <c r="C8" s="223">
        <v>50101301</v>
      </c>
      <c r="D8" s="217" t="s">
        <v>493</v>
      </c>
      <c r="E8" s="216">
        <v>11</v>
      </c>
      <c r="F8" s="218">
        <v>-4500</v>
      </c>
      <c r="G8" s="213"/>
      <c r="H8" s="216" t="s">
        <v>146</v>
      </c>
      <c r="I8" s="217" t="s">
        <v>498</v>
      </c>
      <c r="J8" s="216">
        <v>8</v>
      </c>
      <c r="K8" s="218">
        <v>-2950</v>
      </c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24.75" customHeight="1">
      <c r="A9" s="27"/>
      <c r="B9" s="225">
        <v>6</v>
      </c>
      <c r="C9" s="223" t="s">
        <v>124</v>
      </c>
      <c r="D9" s="217" t="s">
        <v>494</v>
      </c>
      <c r="E9" s="216">
        <v>11</v>
      </c>
      <c r="F9" s="218">
        <v>-4150</v>
      </c>
      <c r="G9" s="213"/>
      <c r="H9" s="216" t="s">
        <v>135</v>
      </c>
      <c r="I9" s="217" t="s">
        <v>492</v>
      </c>
      <c r="J9" s="216">
        <v>8</v>
      </c>
      <c r="K9" s="218">
        <v>-2250</v>
      </c>
      <c r="L9" s="2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ht="24.75" customHeight="1">
      <c r="A10" s="27"/>
      <c r="B10" s="225">
        <v>7</v>
      </c>
      <c r="C10" s="223" t="s">
        <v>28</v>
      </c>
      <c r="D10" s="217" t="s">
        <v>491</v>
      </c>
      <c r="E10" s="216">
        <v>39</v>
      </c>
      <c r="F10" s="218">
        <v>-3792</v>
      </c>
      <c r="G10" s="213"/>
      <c r="H10" s="216" t="s">
        <v>118</v>
      </c>
      <c r="I10" s="217" t="s">
        <v>495</v>
      </c>
      <c r="J10" s="216">
        <v>6</v>
      </c>
      <c r="K10" s="218">
        <v>50</v>
      </c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24.75" customHeight="1">
      <c r="A11" s="27"/>
      <c r="B11" s="225">
        <v>8</v>
      </c>
      <c r="C11" s="223">
        <v>51541001</v>
      </c>
      <c r="D11" s="217" t="s">
        <v>510</v>
      </c>
      <c r="E11" s="216">
        <v>1</v>
      </c>
      <c r="F11" s="218">
        <v>-3392.64</v>
      </c>
      <c r="G11" s="213"/>
      <c r="H11" s="216" t="s">
        <v>295</v>
      </c>
      <c r="I11" s="217" t="s">
        <v>508</v>
      </c>
      <c r="J11" s="216">
        <v>5</v>
      </c>
      <c r="K11" s="218">
        <v>-30000</v>
      </c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24.75" customHeight="1">
      <c r="A12" s="27"/>
      <c r="B12" s="225">
        <v>9</v>
      </c>
      <c r="C12" s="223" t="s">
        <v>146</v>
      </c>
      <c r="D12" s="217" t="s">
        <v>498</v>
      </c>
      <c r="E12" s="216">
        <v>8</v>
      </c>
      <c r="F12" s="218">
        <v>-2950</v>
      </c>
      <c r="G12" s="213"/>
      <c r="H12" s="216" t="s">
        <v>283</v>
      </c>
      <c r="I12" s="217" t="s">
        <v>500</v>
      </c>
      <c r="J12" s="216">
        <v>4</v>
      </c>
      <c r="K12" s="218">
        <v>-1314.95</v>
      </c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24.75" customHeight="1">
      <c r="A13" s="27"/>
      <c r="B13" s="225">
        <v>10</v>
      </c>
      <c r="C13" s="223" t="s">
        <v>135</v>
      </c>
      <c r="D13" s="217" t="s">
        <v>492</v>
      </c>
      <c r="E13" s="216">
        <v>8</v>
      </c>
      <c r="F13" s="218">
        <v>-2250</v>
      </c>
      <c r="G13" s="213"/>
      <c r="H13" s="216" t="s">
        <v>197</v>
      </c>
      <c r="I13" s="217" t="s">
        <v>496</v>
      </c>
      <c r="J13" s="216">
        <v>4</v>
      </c>
      <c r="K13" s="218">
        <v>-1150</v>
      </c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24.75" customHeight="1">
      <c r="A14" s="27"/>
      <c r="B14" s="225">
        <v>11</v>
      </c>
      <c r="C14" s="223" t="s">
        <v>111</v>
      </c>
      <c r="D14" s="217" t="s">
        <v>497</v>
      </c>
      <c r="E14" s="216">
        <v>1</v>
      </c>
      <c r="F14" s="218">
        <v>-2110</v>
      </c>
      <c r="G14" s="213"/>
      <c r="H14" s="216">
        <v>48205010</v>
      </c>
      <c r="I14" s="217" t="s">
        <v>511</v>
      </c>
      <c r="J14" s="216">
        <v>3</v>
      </c>
      <c r="K14" s="218">
        <v>-1500</v>
      </c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24.75" customHeight="1">
      <c r="A15" s="27"/>
      <c r="B15" s="225">
        <v>12</v>
      </c>
      <c r="C15" s="223">
        <v>48205010</v>
      </c>
      <c r="D15" s="217" t="s">
        <v>511</v>
      </c>
      <c r="E15" s="216">
        <v>3</v>
      </c>
      <c r="F15" s="218">
        <v>-1500</v>
      </c>
      <c r="G15" s="213"/>
      <c r="H15" s="216">
        <v>59049300</v>
      </c>
      <c r="I15" s="217" t="s">
        <v>519</v>
      </c>
      <c r="J15" s="216">
        <v>2</v>
      </c>
      <c r="K15" s="218">
        <v>-280</v>
      </c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24.75" customHeight="1">
      <c r="A16" s="27"/>
      <c r="B16" s="225">
        <v>13</v>
      </c>
      <c r="C16" s="223" t="s">
        <v>283</v>
      </c>
      <c r="D16" s="217" t="s">
        <v>500</v>
      </c>
      <c r="E16" s="216">
        <v>4</v>
      </c>
      <c r="F16" s="218">
        <v>-1314.95</v>
      </c>
      <c r="G16" s="213"/>
      <c r="H16" s="216">
        <v>59260100</v>
      </c>
      <c r="I16" s="217" t="s">
        <v>521</v>
      </c>
      <c r="J16" s="216">
        <v>2</v>
      </c>
      <c r="K16" s="218">
        <v>-157.80000000000001</v>
      </c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24.75" customHeight="1">
      <c r="A17" s="27"/>
      <c r="B17" s="225">
        <v>14</v>
      </c>
      <c r="C17" s="223" t="s">
        <v>197</v>
      </c>
      <c r="D17" s="217" t="s">
        <v>496</v>
      </c>
      <c r="E17" s="216">
        <v>4</v>
      </c>
      <c r="F17" s="218">
        <v>-1150</v>
      </c>
      <c r="G17" s="213"/>
      <c r="H17" s="216">
        <v>42012001</v>
      </c>
      <c r="I17" s="217" t="s">
        <v>507</v>
      </c>
      <c r="J17" s="216">
        <v>1</v>
      </c>
      <c r="K17" s="218">
        <v>-97960</v>
      </c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24.75" customHeight="1">
      <c r="A18" s="27"/>
      <c r="B18" s="225">
        <v>15</v>
      </c>
      <c r="C18" s="223">
        <v>41500601</v>
      </c>
      <c r="D18" s="217" t="s">
        <v>512</v>
      </c>
      <c r="E18" s="216">
        <v>1</v>
      </c>
      <c r="F18" s="218">
        <v>-1120.3900000000001</v>
      </c>
      <c r="G18" s="213"/>
      <c r="H18" s="216" t="s">
        <v>0</v>
      </c>
      <c r="I18" s="217" t="s">
        <v>509</v>
      </c>
      <c r="J18" s="216">
        <v>1</v>
      </c>
      <c r="K18" s="218">
        <v>-8000</v>
      </c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24.75" customHeight="1">
      <c r="A19" s="27"/>
      <c r="B19" s="225">
        <v>16</v>
      </c>
      <c r="C19" s="223">
        <v>21090502</v>
      </c>
      <c r="D19" s="217" t="s">
        <v>513</v>
      </c>
      <c r="E19" s="216">
        <v>1</v>
      </c>
      <c r="F19" s="218">
        <v>-992</v>
      </c>
      <c r="G19" s="213"/>
      <c r="H19" s="216">
        <v>51541001</v>
      </c>
      <c r="I19" s="217" t="s">
        <v>510</v>
      </c>
      <c r="J19" s="216">
        <v>1</v>
      </c>
      <c r="K19" s="218">
        <v>-3392.64</v>
      </c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24.75" customHeight="1">
      <c r="A20" s="27"/>
      <c r="B20" s="225">
        <v>17</v>
      </c>
      <c r="C20" s="223">
        <v>42093101</v>
      </c>
      <c r="D20" s="217" t="s">
        <v>514</v>
      </c>
      <c r="E20" s="216">
        <v>1</v>
      </c>
      <c r="F20" s="218">
        <v>-470</v>
      </c>
      <c r="G20" s="213"/>
      <c r="H20" s="216" t="s">
        <v>111</v>
      </c>
      <c r="I20" s="217" t="s">
        <v>497</v>
      </c>
      <c r="J20" s="216">
        <v>1</v>
      </c>
      <c r="K20" s="218">
        <v>-2110</v>
      </c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24.75" customHeight="1">
      <c r="A21" s="27"/>
      <c r="B21" s="225">
        <v>18</v>
      </c>
      <c r="C21" s="223">
        <v>47051081</v>
      </c>
      <c r="D21" s="217" t="s">
        <v>515</v>
      </c>
      <c r="E21" s="216">
        <v>1</v>
      </c>
      <c r="F21" s="218">
        <v>-400</v>
      </c>
      <c r="G21" s="213"/>
      <c r="H21" s="216">
        <v>41500601</v>
      </c>
      <c r="I21" s="217" t="s">
        <v>512</v>
      </c>
      <c r="J21" s="216">
        <v>1</v>
      </c>
      <c r="K21" s="218">
        <v>-1120.3900000000001</v>
      </c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24.75" customHeight="1">
      <c r="A22" s="27"/>
      <c r="B22" s="225">
        <v>19</v>
      </c>
      <c r="C22" s="223">
        <v>50100601</v>
      </c>
      <c r="D22" s="217" t="s">
        <v>502</v>
      </c>
      <c r="E22" s="216">
        <v>1</v>
      </c>
      <c r="F22" s="218">
        <v>-400</v>
      </c>
      <c r="G22" s="213"/>
      <c r="H22" s="216">
        <v>21090502</v>
      </c>
      <c r="I22" s="217" t="s">
        <v>513</v>
      </c>
      <c r="J22" s="216">
        <v>1</v>
      </c>
      <c r="K22" s="218">
        <v>-992</v>
      </c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24.75" customHeight="1">
      <c r="A23" s="27"/>
      <c r="B23" s="225">
        <v>20</v>
      </c>
      <c r="C23" s="223">
        <v>42090254</v>
      </c>
      <c r="D23" s="217" t="s">
        <v>516</v>
      </c>
      <c r="E23" s="216">
        <v>1</v>
      </c>
      <c r="F23" s="218">
        <v>-397.08</v>
      </c>
      <c r="G23" s="213"/>
      <c r="H23" s="216">
        <v>42093101</v>
      </c>
      <c r="I23" s="217" t="s">
        <v>514</v>
      </c>
      <c r="J23" s="216">
        <v>1</v>
      </c>
      <c r="K23" s="218">
        <v>-470</v>
      </c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24.75" customHeight="1">
      <c r="A24" s="27"/>
      <c r="B24" s="225">
        <v>21</v>
      </c>
      <c r="C24" s="223" t="s">
        <v>77</v>
      </c>
      <c r="D24" s="217" t="s">
        <v>517</v>
      </c>
      <c r="E24" s="216">
        <v>1</v>
      </c>
      <c r="F24" s="218">
        <v>-305.8</v>
      </c>
      <c r="G24" s="213"/>
      <c r="H24" s="216">
        <v>47051081</v>
      </c>
      <c r="I24" s="217" t="s">
        <v>515</v>
      </c>
      <c r="J24" s="216">
        <v>1</v>
      </c>
      <c r="K24" s="218">
        <v>-400</v>
      </c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24.75" customHeight="1">
      <c r="A25" s="27"/>
      <c r="B25" s="225">
        <v>22</v>
      </c>
      <c r="C25" s="223">
        <v>42091901</v>
      </c>
      <c r="D25" s="217" t="s">
        <v>518</v>
      </c>
      <c r="E25" s="216">
        <v>1</v>
      </c>
      <c r="F25" s="218">
        <v>-300</v>
      </c>
      <c r="G25" s="213"/>
      <c r="H25" s="216">
        <v>50100601</v>
      </c>
      <c r="I25" s="217" t="s">
        <v>502</v>
      </c>
      <c r="J25" s="216">
        <v>1</v>
      </c>
      <c r="K25" s="218">
        <v>-400</v>
      </c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24.75" customHeight="1">
      <c r="A26" s="27"/>
      <c r="B26" s="225">
        <v>23</v>
      </c>
      <c r="C26" s="223" t="s">
        <v>120</v>
      </c>
      <c r="D26" s="217" t="s">
        <v>503</v>
      </c>
      <c r="E26" s="216">
        <v>1</v>
      </c>
      <c r="F26" s="218">
        <v>-300</v>
      </c>
      <c r="G26" s="213"/>
      <c r="H26" s="216">
        <v>42090254</v>
      </c>
      <c r="I26" s="217" t="s">
        <v>516</v>
      </c>
      <c r="J26" s="216">
        <v>1</v>
      </c>
      <c r="K26" s="218">
        <v>-397.08</v>
      </c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24.75" customHeight="1">
      <c r="A27" s="27"/>
      <c r="B27" s="225">
        <v>24</v>
      </c>
      <c r="C27" s="223">
        <v>59049300</v>
      </c>
      <c r="D27" s="217" t="s">
        <v>519</v>
      </c>
      <c r="E27" s="216">
        <v>2</v>
      </c>
      <c r="F27" s="218">
        <v>-280</v>
      </c>
      <c r="G27" s="213"/>
      <c r="H27" s="216" t="s">
        <v>77</v>
      </c>
      <c r="I27" s="217" t="s">
        <v>517</v>
      </c>
      <c r="J27" s="216">
        <v>1</v>
      </c>
      <c r="K27" s="218">
        <v>-305.8</v>
      </c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24.75" customHeight="1">
      <c r="A28" s="27"/>
      <c r="B28" s="225">
        <v>25</v>
      </c>
      <c r="C28" s="223">
        <v>42091501</v>
      </c>
      <c r="D28" s="217" t="s">
        <v>520</v>
      </c>
      <c r="E28" s="216">
        <v>1</v>
      </c>
      <c r="F28" s="218">
        <v>-248.39</v>
      </c>
      <c r="G28" s="213"/>
      <c r="H28" s="216">
        <v>42091901</v>
      </c>
      <c r="I28" s="217" t="s">
        <v>518</v>
      </c>
      <c r="J28" s="216">
        <v>1</v>
      </c>
      <c r="K28" s="218">
        <v>-300</v>
      </c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24.75" customHeight="1">
      <c r="A29" s="27"/>
      <c r="B29" s="225">
        <v>26</v>
      </c>
      <c r="C29" s="223">
        <v>59260100</v>
      </c>
      <c r="D29" s="217" t="s">
        <v>521</v>
      </c>
      <c r="E29" s="216">
        <v>2</v>
      </c>
      <c r="F29" s="218">
        <v>-157.80000000000001</v>
      </c>
      <c r="G29" s="213"/>
      <c r="H29" s="216" t="s">
        <v>120</v>
      </c>
      <c r="I29" s="217" t="s">
        <v>503</v>
      </c>
      <c r="J29" s="216">
        <v>1</v>
      </c>
      <c r="K29" s="218">
        <v>-300</v>
      </c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24.75" customHeight="1">
      <c r="A30" s="27"/>
      <c r="B30" s="225">
        <v>27</v>
      </c>
      <c r="C30" s="223" t="s">
        <v>20</v>
      </c>
      <c r="D30" s="217" t="s">
        <v>501</v>
      </c>
      <c r="E30" s="216">
        <v>1</v>
      </c>
      <c r="F30" s="218">
        <v>-90</v>
      </c>
      <c r="G30" s="213"/>
      <c r="H30" s="216">
        <v>42091501</v>
      </c>
      <c r="I30" s="217" t="s">
        <v>520</v>
      </c>
      <c r="J30" s="216">
        <v>1</v>
      </c>
      <c r="K30" s="218">
        <v>-248.39</v>
      </c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24.75" customHeight="1">
      <c r="A31" s="27"/>
      <c r="B31" s="225">
        <v>28</v>
      </c>
      <c r="C31" s="223">
        <v>36021011</v>
      </c>
      <c r="D31" s="217" t="s">
        <v>522</v>
      </c>
      <c r="E31" s="216">
        <v>1</v>
      </c>
      <c r="F31" s="218">
        <v>-82.5</v>
      </c>
      <c r="G31" s="213"/>
      <c r="H31" s="216" t="s">
        <v>20</v>
      </c>
      <c r="I31" s="217" t="s">
        <v>501</v>
      </c>
      <c r="J31" s="216">
        <v>1</v>
      </c>
      <c r="K31" s="218">
        <v>-90</v>
      </c>
      <c r="L31" s="26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24.75" customHeight="1">
      <c r="A32" s="27"/>
      <c r="B32" s="225">
        <v>29</v>
      </c>
      <c r="C32" s="223">
        <v>41500701</v>
      </c>
      <c r="D32" s="217" t="s">
        <v>523</v>
      </c>
      <c r="E32" s="216">
        <v>1</v>
      </c>
      <c r="F32" s="218">
        <v>-62.9</v>
      </c>
      <c r="G32" s="213"/>
      <c r="H32" s="216">
        <v>36021011</v>
      </c>
      <c r="I32" s="217" t="s">
        <v>522</v>
      </c>
      <c r="J32" s="216">
        <v>1</v>
      </c>
      <c r="K32" s="218">
        <v>-82.5</v>
      </c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4.75" customHeight="1">
      <c r="A33" s="27"/>
      <c r="B33" s="225">
        <v>30</v>
      </c>
      <c r="C33" s="223">
        <v>41500101</v>
      </c>
      <c r="D33" s="217" t="s">
        <v>524</v>
      </c>
      <c r="E33" s="216">
        <v>1</v>
      </c>
      <c r="F33" s="218">
        <v>-51</v>
      </c>
      <c r="G33" s="213"/>
      <c r="H33" s="216">
        <v>41500701</v>
      </c>
      <c r="I33" s="217" t="s">
        <v>523</v>
      </c>
      <c r="J33" s="216">
        <v>1</v>
      </c>
      <c r="K33" s="218">
        <v>-62.9</v>
      </c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24.75" customHeight="1">
      <c r="A34" s="27"/>
      <c r="B34" s="225">
        <v>31</v>
      </c>
      <c r="C34" s="223" t="s">
        <v>118</v>
      </c>
      <c r="D34" s="217" t="s">
        <v>495</v>
      </c>
      <c r="E34" s="216">
        <v>6</v>
      </c>
      <c r="F34" s="218">
        <v>50</v>
      </c>
      <c r="G34" s="213"/>
      <c r="H34" s="216">
        <v>41500101</v>
      </c>
      <c r="I34" s="217" t="s">
        <v>524</v>
      </c>
      <c r="J34" s="216">
        <v>1</v>
      </c>
      <c r="K34" s="218">
        <v>-51</v>
      </c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24.75" customHeight="1">
      <c r="A35" s="27"/>
      <c r="B35" s="225">
        <v>32</v>
      </c>
      <c r="C35" s="223" t="s">
        <v>12</v>
      </c>
      <c r="D35" s="217" t="s">
        <v>499</v>
      </c>
      <c r="E35" s="216">
        <v>1</v>
      </c>
      <c r="F35" s="218">
        <v>-41.7</v>
      </c>
      <c r="G35" s="213"/>
      <c r="H35" s="216" t="s">
        <v>12</v>
      </c>
      <c r="I35" s="217" t="s">
        <v>499</v>
      </c>
      <c r="J35" s="216">
        <v>1</v>
      </c>
      <c r="K35" s="218">
        <v>-41.7</v>
      </c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24.75" customHeight="1">
      <c r="A36" s="27"/>
      <c r="B36" s="225">
        <v>33</v>
      </c>
      <c r="C36" s="223">
        <v>41500301</v>
      </c>
      <c r="D36" s="217" t="s">
        <v>525</v>
      </c>
      <c r="E36" s="216">
        <v>1</v>
      </c>
      <c r="F36" s="218">
        <v>-30</v>
      </c>
      <c r="G36" s="213"/>
      <c r="H36" s="216">
        <v>41500301</v>
      </c>
      <c r="I36" s="217" t="s">
        <v>525</v>
      </c>
      <c r="J36" s="216">
        <v>1</v>
      </c>
      <c r="K36" s="218">
        <v>-30</v>
      </c>
      <c r="L36" s="2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24.75" customHeight="1">
      <c r="A37" s="27"/>
      <c r="B37" s="225">
        <v>34</v>
      </c>
      <c r="C37" s="223">
        <v>50420101</v>
      </c>
      <c r="D37" s="217" t="s">
        <v>526</v>
      </c>
      <c r="E37" s="216">
        <v>1</v>
      </c>
      <c r="F37" s="218">
        <v>-30</v>
      </c>
      <c r="G37" s="213"/>
      <c r="H37" s="216">
        <v>50420101</v>
      </c>
      <c r="I37" s="217" t="s">
        <v>526</v>
      </c>
      <c r="J37" s="216">
        <v>1</v>
      </c>
      <c r="K37" s="218">
        <v>-30</v>
      </c>
      <c r="L37" s="2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24.75" customHeight="1">
      <c r="A38" s="27"/>
      <c r="B38" s="227">
        <v>35</v>
      </c>
      <c r="C38" s="228" t="s">
        <v>16</v>
      </c>
      <c r="D38" s="217" t="s">
        <v>504</v>
      </c>
      <c r="E38" s="216">
        <v>1</v>
      </c>
      <c r="F38" s="218">
        <v>-18</v>
      </c>
      <c r="G38" s="213"/>
      <c r="H38" s="216" t="s">
        <v>16</v>
      </c>
      <c r="I38" s="217" t="s">
        <v>504</v>
      </c>
      <c r="J38" s="216">
        <v>1</v>
      </c>
      <c r="K38" s="218">
        <v>-18</v>
      </c>
      <c r="L38" s="2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24.75" customHeight="1">
      <c r="A39" s="27"/>
      <c r="B39" s="244" t="s">
        <v>486</v>
      </c>
      <c r="C39" s="245"/>
      <c r="D39" s="226"/>
      <c r="E39" s="220">
        <f>SUM(E4:E38)</f>
        <v>178</v>
      </c>
      <c r="F39" s="221">
        <f>SUM(F4:F38)</f>
        <v>-186447.15000000002</v>
      </c>
      <c r="G39" s="213"/>
      <c r="H39" s="219" t="s">
        <v>486</v>
      </c>
      <c r="I39" s="222"/>
      <c r="J39" s="220">
        <f>SUM(J4:J38)</f>
        <v>178</v>
      </c>
      <c r="K39" s="221">
        <f>SUM(K4:K38)</f>
        <v>-186447.15000000002</v>
      </c>
      <c r="L39" s="2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5.75" customHeight="1">
      <c r="A40" s="27"/>
      <c r="B40" s="27"/>
      <c r="C40" s="213"/>
      <c r="D40" s="213"/>
      <c r="E40" s="213"/>
      <c r="F40" s="213"/>
      <c r="G40" s="213"/>
      <c r="H40" s="213"/>
      <c r="I40" s="213"/>
      <c r="J40" s="213"/>
      <c r="K40" s="213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15.75" customHeight="1">
      <c r="A41" s="27"/>
      <c r="B41" s="27"/>
      <c r="C41" s="213"/>
      <c r="D41" s="213"/>
      <c r="E41" s="213"/>
      <c r="F41" s="213"/>
      <c r="G41" s="213"/>
      <c r="H41" s="213"/>
      <c r="I41" s="213"/>
      <c r="J41" s="213"/>
      <c r="K41" s="213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15.75" customHeight="1">
      <c r="A42" s="27"/>
      <c r="B42" s="27"/>
      <c r="C42" s="213"/>
      <c r="D42" s="213"/>
      <c r="E42" s="213"/>
      <c r="F42" s="213"/>
      <c r="G42" s="213"/>
      <c r="H42" s="213"/>
      <c r="I42" s="213"/>
      <c r="J42" s="213"/>
      <c r="K42" s="213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5.75" customHeight="1">
      <c r="A43" s="27"/>
      <c r="B43" s="27"/>
      <c r="C43" s="213"/>
      <c r="D43" s="213"/>
      <c r="E43" s="213"/>
      <c r="F43" s="213"/>
      <c r="G43" s="213"/>
      <c r="H43" s="213"/>
      <c r="I43" s="213"/>
      <c r="J43" s="213"/>
      <c r="K43" s="213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15.75" customHeight="1">
      <c r="A44" s="27"/>
      <c r="B44" s="27"/>
      <c r="C44" s="213"/>
      <c r="D44" s="213"/>
      <c r="E44" s="213"/>
      <c r="F44" s="213"/>
      <c r="G44" s="213"/>
      <c r="H44" s="213"/>
      <c r="I44" s="213"/>
      <c r="J44" s="213"/>
      <c r="K44" s="213"/>
      <c r="L44" s="26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5.75" customHeight="1">
      <c r="A45" s="27"/>
      <c r="B45" s="27"/>
      <c r="C45" s="213"/>
      <c r="D45" s="213"/>
      <c r="E45" s="213"/>
      <c r="F45" s="213"/>
      <c r="G45" s="213"/>
      <c r="H45" s="213"/>
      <c r="I45" s="213"/>
      <c r="J45" s="213"/>
      <c r="K45" s="213"/>
      <c r="L45" s="26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5.75" customHeight="1">
      <c r="A46" s="27"/>
      <c r="B46" s="27"/>
      <c r="C46" s="213"/>
      <c r="D46" s="213"/>
      <c r="E46" s="213"/>
      <c r="F46" s="213"/>
      <c r="G46" s="213"/>
      <c r="H46" s="213"/>
      <c r="I46" s="213"/>
      <c r="J46" s="213"/>
      <c r="K46" s="213"/>
      <c r="L46" s="26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5.75" customHeight="1">
      <c r="A47" s="27"/>
      <c r="B47" s="27"/>
      <c r="C47" s="213"/>
      <c r="D47" s="213"/>
      <c r="E47" s="213"/>
      <c r="F47" s="213"/>
      <c r="G47" s="213"/>
      <c r="H47" s="213"/>
      <c r="I47" s="213"/>
      <c r="J47" s="213"/>
      <c r="K47" s="213"/>
      <c r="L47" s="26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5.75" customHeight="1">
      <c r="A48" s="27"/>
      <c r="B48" s="27"/>
      <c r="C48" s="213"/>
      <c r="D48" s="213"/>
      <c r="E48" s="213"/>
      <c r="F48" s="213"/>
      <c r="G48" s="213"/>
      <c r="H48" s="213"/>
      <c r="I48" s="213"/>
      <c r="J48" s="213"/>
      <c r="K48" s="213"/>
      <c r="L48" s="26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5.75" customHeight="1">
      <c r="A49" s="27"/>
      <c r="B49" s="27"/>
      <c r="C49" s="213"/>
      <c r="D49" s="213"/>
      <c r="E49" s="213"/>
      <c r="F49" s="213"/>
      <c r="G49" s="213"/>
      <c r="H49" s="213"/>
      <c r="I49" s="213"/>
      <c r="J49" s="213"/>
      <c r="K49" s="213"/>
      <c r="L49" s="26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5.75" customHeight="1">
      <c r="A50" s="27"/>
      <c r="B50" s="27"/>
      <c r="C50" s="213"/>
      <c r="D50" s="213"/>
      <c r="E50" s="213"/>
      <c r="F50" s="213"/>
      <c r="G50" s="213"/>
      <c r="H50" s="213"/>
      <c r="I50" s="213"/>
      <c r="J50" s="213"/>
      <c r="K50" s="213"/>
      <c r="L50" s="2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5.75" customHeight="1">
      <c r="A51" s="27"/>
      <c r="B51" s="27"/>
      <c r="C51" s="213"/>
      <c r="D51" s="213"/>
      <c r="E51" s="213"/>
      <c r="F51" s="213"/>
      <c r="G51" s="213"/>
      <c r="H51" s="213"/>
      <c r="I51" s="213"/>
      <c r="J51" s="213"/>
      <c r="K51" s="213"/>
      <c r="L51" s="2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5.75" customHeight="1">
      <c r="A52" s="27"/>
      <c r="B52" s="27"/>
      <c r="C52" s="213"/>
      <c r="D52" s="213"/>
      <c r="E52" s="213"/>
      <c r="F52" s="213"/>
      <c r="G52" s="213"/>
      <c r="H52" s="213"/>
      <c r="I52" s="213"/>
      <c r="J52" s="213"/>
      <c r="K52" s="213"/>
      <c r="L52" s="26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5.75" customHeight="1">
      <c r="A53" s="27"/>
      <c r="B53" s="27"/>
      <c r="C53" s="213"/>
      <c r="D53" s="213"/>
      <c r="E53" s="213"/>
      <c r="F53" s="213"/>
      <c r="G53" s="213"/>
      <c r="H53" s="213"/>
      <c r="I53" s="213"/>
      <c r="J53" s="213"/>
      <c r="K53" s="213"/>
      <c r="L53" s="26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5.75" customHeight="1">
      <c r="A54" s="27"/>
      <c r="B54" s="27"/>
      <c r="C54" s="213"/>
      <c r="D54" s="213"/>
      <c r="E54" s="213"/>
      <c r="F54" s="213"/>
      <c r="G54" s="213"/>
      <c r="H54" s="213"/>
      <c r="I54" s="213"/>
      <c r="J54" s="213"/>
      <c r="K54" s="213"/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ht="15.75" customHeight="1">
      <c r="A55" s="27"/>
      <c r="B55" s="27"/>
      <c r="C55" s="213"/>
      <c r="D55" s="213"/>
      <c r="E55" s="213"/>
      <c r="F55" s="213"/>
      <c r="G55" s="213"/>
      <c r="H55" s="213"/>
      <c r="I55" s="213"/>
      <c r="J55" s="213"/>
      <c r="K55" s="213"/>
      <c r="L55" s="2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ht="15.75" customHeight="1">
      <c r="A56" s="27"/>
      <c r="B56" s="27"/>
      <c r="C56" s="213"/>
      <c r="D56" s="213"/>
      <c r="E56" s="213"/>
      <c r="F56" s="213"/>
      <c r="G56" s="213"/>
      <c r="H56" s="213"/>
      <c r="I56" s="213"/>
      <c r="J56" s="213"/>
      <c r="K56" s="213"/>
      <c r="L56" s="2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ht="15.75" customHeight="1">
      <c r="A57" s="27"/>
      <c r="B57" s="27"/>
      <c r="C57" s="213"/>
      <c r="D57" s="213"/>
      <c r="E57" s="213"/>
      <c r="F57" s="213"/>
      <c r="G57" s="213"/>
      <c r="H57" s="213"/>
      <c r="I57" s="213"/>
      <c r="J57" s="213"/>
      <c r="K57" s="213"/>
      <c r="L57" s="26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ht="15.75" customHeight="1">
      <c r="A58" s="27"/>
      <c r="B58" s="27"/>
      <c r="C58" s="213"/>
      <c r="D58" s="213"/>
      <c r="E58" s="213"/>
      <c r="F58" s="213"/>
      <c r="G58" s="213"/>
      <c r="H58" s="213"/>
      <c r="I58" s="213"/>
      <c r="J58" s="213"/>
      <c r="K58" s="213"/>
      <c r="L58" s="2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 ht="15.75" customHeight="1">
      <c r="A59" s="27"/>
      <c r="B59" s="27"/>
      <c r="C59" s="213"/>
      <c r="D59" s="213"/>
      <c r="E59" s="213"/>
      <c r="F59" s="213"/>
      <c r="G59" s="213"/>
      <c r="H59" s="213"/>
      <c r="I59" s="213"/>
      <c r="J59" s="213"/>
      <c r="K59" s="213"/>
      <c r="L59" s="26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ht="15.75" customHeight="1">
      <c r="A60" s="27"/>
      <c r="B60" s="27"/>
      <c r="C60" s="213"/>
      <c r="D60" s="213"/>
      <c r="E60" s="213"/>
      <c r="F60" s="213"/>
      <c r="G60" s="213"/>
      <c r="H60" s="213"/>
      <c r="I60" s="213"/>
      <c r="J60" s="213"/>
      <c r="K60" s="213"/>
      <c r="L60" s="26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ht="15.75" customHeight="1">
      <c r="A61" s="27"/>
      <c r="B61" s="27"/>
      <c r="C61" s="213"/>
      <c r="D61" s="213"/>
      <c r="E61" s="213"/>
      <c r="F61" s="213"/>
      <c r="G61" s="213"/>
      <c r="H61" s="213"/>
      <c r="I61" s="213"/>
      <c r="J61" s="213"/>
      <c r="K61" s="213"/>
      <c r="L61" s="26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ht="15.75" customHeight="1">
      <c r="A62" s="27"/>
      <c r="B62" s="27"/>
      <c r="C62" s="213"/>
      <c r="D62" s="213"/>
      <c r="E62" s="213"/>
      <c r="F62" s="213"/>
      <c r="G62" s="213"/>
      <c r="H62" s="213"/>
      <c r="I62" s="213"/>
      <c r="J62" s="213"/>
      <c r="K62" s="213"/>
      <c r="L62" s="26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ht="15.75" customHeight="1">
      <c r="A63" s="27"/>
      <c r="B63" s="27"/>
      <c r="C63" s="213"/>
      <c r="D63" s="213"/>
      <c r="E63" s="213"/>
      <c r="F63" s="213"/>
      <c r="G63" s="213"/>
      <c r="H63" s="213"/>
      <c r="I63" s="213"/>
      <c r="J63" s="213"/>
      <c r="K63" s="213"/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ht="15.75" customHeight="1">
      <c r="A64" s="27"/>
      <c r="B64" s="27"/>
      <c r="C64" s="213"/>
      <c r="D64" s="213"/>
      <c r="E64" s="213"/>
      <c r="F64" s="213"/>
      <c r="G64" s="213"/>
      <c r="H64" s="213"/>
      <c r="I64" s="213"/>
      <c r="J64" s="213"/>
      <c r="K64" s="213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ht="15.75" customHeight="1">
      <c r="A65" s="27"/>
      <c r="B65" s="27"/>
      <c r="C65" s="213"/>
      <c r="D65" s="213"/>
      <c r="E65" s="213"/>
      <c r="F65" s="213"/>
      <c r="G65" s="213"/>
      <c r="H65" s="213"/>
      <c r="I65" s="213"/>
      <c r="J65" s="213"/>
      <c r="K65" s="213"/>
      <c r="L65" s="2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ht="15.75" customHeight="1">
      <c r="A66" s="27"/>
      <c r="B66" s="27"/>
      <c r="C66" s="213"/>
      <c r="D66" s="213"/>
      <c r="E66" s="213"/>
      <c r="F66" s="213"/>
      <c r="G66" s="213"/>
      <c r="H66" s="213"/>
      <c r="I66" s="213"/>
      <c r="J66" s="213"/>
      <c r="K66" s="213"/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ht="15.75" customHeight="1">
      <c r="A67" s="27"/>
      <c r="B67" s="27"/>
      <c r="C67" s="213"/>
      <c r="D67" s="213"/>
      <c r="E67" s="213"/>
      <c r="F67" s="213"/>
      <c r="G67" s="213"/>
      <c r="H67" s="213"/>
      <c r="I67" s="213"/>
      <c r="J67" s="213"/>
      <c r="K67" s="213"/>
      <c r="L67" s="2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ht="15.75" customHeight="1">
      <c r="A68" s="27"/>
      <c r="B68" s="27"/>
      <c r="C68" s="213"/>
      <c r="D68" s="213"/>
      <c r="E68" s="213"/>
      <c r="F68" s="213"/>
      <c r="G68" s="213"/>
      <c r="H68" s="213"/>
      <c r="I68" s="213"/>
      <c r="J68" s="213"/>
      <c r="K68" s="213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ht="15.75" customHeight="1">
      <c r="A69" s="27"/>
      <c r="B69" s="27"/>
      <c r="C69" s="213"/>
      <c r="D69" s="213"/>
      <c r="E69" s="213"/>
      <c r="F69" s="213"/>
      <c r="G69" s="213"/>
      <c r="H69" s="213"/>
      <c r="I69" s="213"/>
      <c r="J69" s="213"/>
      <c r="K69" s="213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ht="15.75" customHeight="1">
      <c r="A70" s="27"/>
      <c r="B70" s="27"/>
      <c r="C70" s="213"/>
      <c r="D70" s="213"/>
      <c r="E70" s="213"/>
      <c r="F70" s="213"/>
      <c r="G70" s="213"/>
      <c r="H70" s="213"/>
      <c r="I70" s="213"/>
      <c r="J70" s="213"/>
      <c r="K70" s="213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ht="15.75" customHeight="1">
      <c r="A71" s="27"/>
      <c r="B71" s="27"/>
      <c r="C71" s="213"/>
      <c r="D71" s="213"/>
      <c r="E71" s="213"/>
      <c r="F71" s="213"/>
      <c r="G71" s="213"/>
      <c r="H71" s="213"/>
      <c r="I71" s="213"/>
      <c r="J71" s="213"/>
      <c r="K71" s="213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ht="15.75" customHeight="1">
      <c r="A72" s="27"/>
      <c r="B72" s="27"/>
      <c r="C72" s="213"/>
      <c r="D72" s="213"/>
      <c r="E72" s="213"/>
      <c r="F72" s="213"/>
      <c r="G72" s="213"/>
      <c r="H72" s="213"/>
      <c r="I72" s="213"/>
      <c r="J72" s="213"/>
      <c r="K72" s="213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ht="15.75" customHeight="1">
      <c r="A73" s="27"/>
      <c r="B73" s="27"/>
      <c r="C73" s="213"/>
      <c r="D73" s="213"/>
      <c r="E73" s="213"/>
      <c r="F73" s="213"/>
      <c r="G73" s="213"/>
      <c r="H73" s="213"/>
      <c r="I73" s="213"/>
      <c r="J73" s="213"/>
      <c r="K73" s="213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5.75" customHeight="1">
      <c r="A74" s="27"/>
      <c r="B74" s="27"/>
      <c r="C74" s="213"/>
      <c r="D74" s="213"/>
      <c r="E74" s="213"/>
      <c r="F74" s="213"/>
      <c r="G74" s="213"/>
      <c r="H74" s="213"/>
      <c r="I74" s="213"/>
      <c r="J74" s="213"/>
      <c r="K74" s="213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ht="15.75" customHeight="1">
      <c r="A75" s="27"/>
      <c r="B75" s="27"/>
      <c r="C75" s="213"/>
      <c r="D75" s="213"/>
      <c r="E75" s="213"/>
      <c r="F75" s="213"/>
      <c r="G75" s="213"/>
      <c r="H75" s="213"/>
      <c r="I75" s="213"/>
      <c r="J75" s="213"/>
      <c r="K75" s="213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5.75" customHeight="1">
      <c r="A76" s="27"/>
      <c r="B76" s="27"/>
      <c r="C76" s="213"/>
      <c r="D76" s="213"/>
      <c r="E76" s="213"/>
      <c r="F76" s="213"/>
      <c r="G76" s="213"/>
      <c r="H76" s="213"/>
      <c r="I76" s="213"/>
      <c r="J76" s="213"/>
      <c r="K76" s="213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ht="15.75" customHeight="1">
      <c r="A77" s="27"/>
      <c r="B77" s="27"/>
      <c r="C77" s="213"/>
      <c r="D77" s="213"/>
      <c r="E77" s="213"/>
      <c r="F77" s="213"/>
      <c r="G77" s="213"/>
      <c r="H77" s="213"/>
      <c r="I77" s="213"/>
      <c r="J77" s="213"/>
      <c r="K77" s="213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ht="15.75" customHeight="1">
      <c r="A78" s="27"/>
      <c r="B78" s="27"/>
      <c r="C78" s="213"/>
      <c r="D78" s="213"/>
      <c r="E78" s="213"/>
      <c r="F78" s="213"/>
      <c r="G78" s="213"/>
      <c r="H78" s="213"/>
      <c r="I78" s="213"/>
      <c r="J78" s="213"/>
      <c r="K78" s="213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ht="15.75" customHeight="1">
      <c r="A79" s="27"/>
      <c r="B79" s="27"/>
      <c r="C79" s="213"/>
      <c r="D79" s="213"/>
      <c r="E79" s="213"/>
      <c r="F79" s="213"/>
      <c r="G79" s="213"/>
      <c r="H79" s="213"/>
      <c r="I79" s="213"/>
      <c r="J79" s="213"/>
      <c r="K79" s="213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ht="15.75" customHeight="1">
      <c r="A80" s="27"/>
      <c r="B80" s="27"/>
      <c r="C80" s="213"/>
      <c r="D80" s="213"/>
      <c r="E80" s="213"/>
      <c r="F80" s="213"/>
      <c r="G80" s="213"/>
      <c r="H80" s="213"/>
      <c r="I80" s="213"/>
      <c r="J80" s="213"/>
      <c r="K80" s="213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5.75" customHeight="1">
      <c r="A81" s="27"/>
      <c r="B81" s="27"/>
      <c r="C81" s="213"/>
      <c r="D81" s="213"/>
      <c r="E81" s="213"/>
      <c r="F81" s="213"/>
      <c r="G81" s="213"/>
      <c r="H81" s="213"/>
      <c r="I81" s="213"/>
      <c r="J81" s="213"/>
      <c r="K81" s="213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ht="15.75" customHeight="1">
      <c r="A82" s="27"/>
      <c r="B82" s="27"/>
      <c r="C82" s="213"/>
      <c r="D82" s="213"/>
      <c r="E82" s="213"/>
      <c r="F82" s="213"/>
      <c r="G82" s="213"/>
      <c r="H82" s="213"/>
      <c r="I82" s="213"/>
      <c r="J82" s="213"/>
      <c r="K82" s="213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ht="15.75" customHeight="1">
      <c r="A83" s="27"/>
      <c r="B83" s="27"/>
      <c r="C83" s="213"/>
      <c r="D83" s="213"/>
      <c r="E83" s="213"/>
      <c r="F83" s="213"/>
      <c r="G83" s="213"/>
      <c r="H83" s="213"/>
      <c r="I83" s="213"/>
      <c r="J83" s="213"/>
      <c r="K83" s="213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ht="15.75" customHeight="1">
      <c r="A84" s="27"/>
      <c r="B84" s="27"/>
      <c r="C84" s="213"/>
      <c r="D84" s="213"/>
      <c r="E84" s="213"/>
      <c r="F84" s="213"/>
      <c r="G84" s="213"/>
      <c r="H84" s="213"/>
      <c r="I84" s="213"/>
      <c r="J84" s="213"/>
      <c r="K84" s="213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ht="15.75" customHeight="1">
      <c r="A85" s="27"/>
      <c r="B85" s="27"/>
      <c r="C85" s="213"/>
      <c r="D85" s="213"/>
      <c r="E85" s="213"/>
      <c r="F85" s="213"/>
      <c r="G85" s="213"/>
      <c r="H85" s="213"/>
      <c r="I85" s="213"/>
      <c r="J85" s="213"/>
      <c r="K85" s="213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ht="15.75" customHeight="1">
      <c r="A86" s="27"/>
      <c r="B86" s="27"/>
      <c r="C86" s="213"/>
      <c r="D86" s="213"/>
      <c r="E86" s="213"/>
      <c r="F86" s="213"/>
      <c r="G86" s="213"/>
      <c r="H86" s="213"/>
      <c r="I86" s="213"/>
      <c r="J86" s="213"/>
      <c r="K86" s="213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15.75" customHeight="1">
      <c r="A87" s="27"/>
      <c r="B87" s="27"/>
      <c r="C87" s="213"/>
      <c r="D87" s="213"/>
      <c r="E87" s="213"/>
      <c r="F87" s="213"/>
      <c r="G87" s="213"/>
      <c r="H87" s="213"/>
      <c r="I87" s="213"/>
      <c r="J87" s="213"/>
      <c r="K87" s="213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ht="15.75" customHeight="1">
      <c r="A88" s="27"/>
      <c r="B88" s="27"/>
      <c r="C88" s="213"/>
      <c r="D88" s="213"/>
      <c r="E88" s="213"/>
      <c r="F88" s="213"/>
      <c r="G88" s="213"/>
      <c r="H88" s="213"/>
      <c r="I88" s="213"/>
      <c r="J88" s="213"/>
      <c r="K88" s="213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ht="15.75" customHeight="1">
      <c r="A89" s="27"/>
      <c r="B89" s="27"/>
      <c r="C89" s="213"/>
      <c r="D89" s="213"/>
      <c r="E89" s="213"/>
      <c r="F89" s="213"/>
      <c r="G89" s="213"/>
      <c r="H89" s="213"/>
      <c r="I89" s="213"/>
      <c r="J89" s="213"/>
      <c r="K89" s="213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ht="15.75" customHeight="1">
      <c r="A90" s="27"/>
      <c r="B90" s="27"/>
      <c r="C90" s="213"/>
      <c r="D90" s="213"/>
      <c r="E90" s="213"/>
      <c r="F90" s="213"/>
      <c r="G90" s="213"/>
      <c r="H90" s="213"/>
      <c r="I90" s="213"/>
      <c r="J90" s="213"/>
      <c r="K90" s="213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5.75" customHeight="1">
      <c r="A91" s="27"/>
      <c r="B91" s="27"/>
      <c r="C91" s="213"/>
      <c r="D91" s="213"/>
      <c r="E91" s="213"/>
      <c r="F91" s="213"/>
      <c r="G91" s="213"/>
      <c r="H91" s="213"/>
      <c r="I91" s="213"/>
      <c r="J91" s="213"/>
      <c r="K91" s="213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15.75" customHeight="1">
      <c r="A92" s="27"/>
      <c r="B92" s="27"/>
      <c r="C92" s="213"/>
      <c r="D92" s="213"/>
      <c r="E92" s="213"/>
      <c r="F92" s="213"/>
      <c r="G92" s="213"/>
      <c r="H92" s="213"/>
      <c r="I92" s="213"/>
      <c r="J92" s="213"/>
      <c r="K92" s="213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15.75" customHeight="1">
      <c r="A93" s="27"/>
      <c r="B93" s="27"/>
      <c r="C93" s="213"/>
      <c r="D93" s="213"/>
      <c r="E93" s="213"/>
      <c r="F93" s="213"/>
      <c r="G93" s="213"/>
      <c r="H93" s="213"/>
      <c r="I93" s="213"/>
      <c r="J93" s="213"/>
      <c r="K93" s="213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ht="15.75" customHeight="1">
      <c r="A94" s="27"/>
      <c r="B94" s="27"/>
      <c r="C94" s="213"/>
      <c r="D94" s="213"/>
      <c r="E94" s="213"/>
      <c r="F94" s="213"/>
      <c r="G94" s="213"/>
      <c r="H94" s="213"/>
      <c r="I94" s="213"/>
      <c r="J94" s="213"/>
      <c r="K94" s="213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ht="15.75" customHeight="1">
      <c r="A95" s="27"/>
      <c r="B95" s="27"/>
      <c r="C95" s="213"/>
      <c r="D95" s="213"/>
      <c r="E95" s="213"/>
      <c r="F95" s="213"/>
      <c r="G95" s="213"/>
      <c r="H95" s="213"/>
      <c r="I95" s="213"/>
      <c r="J95" s="213"/>
      <c r="K95" s="213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ht="15.75" customHeight="1">
      <c r="A96" s="27"/>
      <c r="B96" s="27"/>
      <c r="C96" s="213"/>
      <c r="D96" s="213"/>
      <c r="E96" s="213"/>
      <c r="F96" s="213"/>
      <c r="G96" s="213"/>
      <c r="H96" s="213"/>
      <c r="I96" s="213"/>
      <c r="J96" s="213"/>
      <c r="K96" s="213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ht="15.75" customHeight="1">
      <c r="A97" s="27"/>
      <c r="B97" s="27"/>
      <c r="C97" s="213"/>
      <c r="D97" s="213"/>
      <c r="E97" s="213"/>
      <c r="F97" s="213"/>
      <c r="G97" s="213"/>
      <c r="H97" s="213"/>
      <c r="I97" s="213"/>
      <c r="J97" s="213"/>
      <c r="K97" s="213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5.75" customHeight="1">
      <c r="A98" s="27"/>
      <c r="B98" s="27"/>
      <c r="C98" s="213"/>
      <c r="D98" s="213"/>
      <c r="E98" s="213"/>
      <c r="F98" s="213"/>
      <c r="G98" s="213"/>
      <c r="H98" s="213"/>
      <c r="I98" s="213"/>
      <c r="J98" s="213"/>
      <c r="K98" s="213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15.75" customHeight="1">
      <c r="A99" s="27"/>
      <c r="B99" s="27"/>
      <c r="C99" s="213"/>
      <c r="D99" s="213"/>
      <c r="E99" s="213"/>
      <c r="F99" s="213"/>
      <c r="G99" s="213"/>
      <c r="H99" s="213"/>
      <c r="I99" s="213"/>
      <c r="J99" s="213"/>
      <c r="K99" s="213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15.75" customHeight="1">
      <c r="A100" s="27"/>
      <c r="B100" s="27"/>
      <c r="C100" s="213"/>
      <c r="D100" s="213"/>
      <c r="E100" s="213"/>
      <c r="F100" s="213"/>
      <c r="G100" s="213"/>
      <c r="H100" s="213"/>
      <c r="I100" s="213"/>
      <c r="J100" s="213"/>
      <c r="K100" s="213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ht="15.75" customHeight="1">
      <c r="A101" s="27"/>
      <c r="B101" s="27"/>
      <c r="C101" s="213"/>
      <c r="D101" s="213"/>
      <c r="E101" s="213"/>
      <c r="F101" s="213"/>
      <c r="G101" s="213"/>
      <c r="H101" s="213"/>
      <c r="I101" s="213"/>
      <c r="J101" s="213"/>
      <c r="K101" s="213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5.75" customHeight="1">
      <c r="A102" s="27"/>
      <c r="B102" s="27"/>
      <c r="C102" s="213"/>
      <c r="D102" s="213"/>
      <c r="E102" s="213"/>
      <c r="F102" s="213"/>
      <c r="G102" s="213"/>
      <c r="H102" s="213"/>
      <c r="I102" s="213"/>
      <c r="J102" s="213"/>
      <c r="K102" s="213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ht="15.75" customHeight="1">
      <c r="A103" s="27"/>
      <c r="B103" s="27"/>
      <c r="C103" s="213"/>
      <c r="D103" s="213"/>
      <c r="E103" s="213"/>
      <c r="F103" s="213"/>
      <c r="G103" s="213"/>
      <c r="H103" s="213"/>
      <c r="I103" s="213"/>
      <c r="J103" s="213"/>
      <c r="K103" s="213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ht="15.75" customHeight="1">
      <c r="A104" s="27"/>
      <c r="B104" s="27"/>
      <c r="C104" s="213"/>
      <c r="D104" s="213"/>
      <c r="E104" s="213"/>
      <c r="F104" s="213"/>
      <c r="G104" s="213"/>
      <c r="H104" s="213"/>
      <c r="I104" s="213"/>
      <c r="J104" s="213"/>
      <c r="K104" s="213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ht="15.75" customHeight="1">
      <c r="A105" s="27"/>
      <c r="B105" s="27"/>
      <c r="C105" s="213"/>
      <c r="D105" s="213"/>
      <c r="E105" s="213"/>
      <c r="F105" s="213"/>
      <c r="G105" s="213"/>
      <c r="H105" s="213"/>
      <c r="I105" s="213"/>
      <c r="J105" s="213"/>
      <c r="K105" s="213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ht="15.75" customHeight="1">
      <c r="A106" s="27"/>
      <c r="B106" s="27"/>
      <c r="C106" s="213"/>
      <c r="D106" s="213"/>
      <c r="E106" s="213"/>
      <c r="F106" s="213"/>
      <c r="G106" s="213"/>
      <c r="H106" s="213"/>
      <c r="I106" s="213"/>
      <c r="J106" s="213"/>
      <c r="K106" s="213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ht="15.75" customHeight="1">
      <c r="A107" s="27"/>
      <c r="B107" s="27"/>
      <c r="C107" s="213"/>
      <c r="D107" s="213"/>
      <c r="E107" s="213"/>
      <c r="F107" s="213"/>
      <c r="G107" s="213"/>
      <c r="H107" s="213"/>
      <c r="I107" s="213"/>
      <c r="J107" s="213"/>
      <c r="K107" s="213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ht="15.75" customHeight="1">
      <c r="A108" s="27"/>
      <c r="B108" s="27"/>
      <c r="C108" s="213"/>
      <c r="D108" s="213"/>
      <c r="E108" s="213"/>
      <c r="F108" s="213"/>
      <c r="G108" s="213"/>
      <c r="H108" s="213"/>
      <c r="I108" s="213"/>
      <c r="J108" s="213"/>
      <c r="K108" s="213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5.75" customHeight="1">
      <c r="A109" s="27"/>
      <c r="B109" s="27"/>
      <c r="C109" s="213"/>
      <c r="D109" s="213"/>
      <c r="E109" s="213"/>
      <c r="F109" s="213"/>
      <c r="G109" s="213"/>
      <c r="H109" s="213"/>
      <c r="I109" s="213"/>
      <c r="J109" s="213"/>
      <c r="K109" s="213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5.75" customHeight="1">
      <c r="A110" s="27"/>
      <c r="B110" s="27"/>
      <c r="C110" s="213"/>
      <c r="D110" s="213"/>
      <c r="E110" s="213"/>
      <c r="F110" s="213"/>
      <c r="G110" s="213"/>
      <c r="H110" s="213"/>
      <c r="I110" s="213"/>
      <c r="J110" s="213"/>
      <c r="K110" s="213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ht="15.75" customHeight="1">
      <c r="A111" s="27"/>
      <c r="B111" s="27"/>
      <c r="C111" s="213"/>
      <c r="D111" s="213"/>
      <c r="E111" s="213"/>
      <c r="F111" s="213"/>
      <c r="G111" s="213"/>
      <c r="H111" s="213"/>
      <c r="I111" s="213"/>
      <c r="J111" s="213"/>
      <c r="K111" s="213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ht="15.75" customHeight="1">
      <c r="A112" s="27"/>
      <c r="B112" s="27"/>
      <c r="C112" s="213"/>
      <c r="D112" s="213"/>
      <c r="E112" s="213"/>
      <c r="F112" s="213"/>
      <c r="G112" s="213"/>
      <c r="H112" s="213"/>
      <c r="I112" s="213"/>
      <c r="J112" s="213"/>
      <c r="K112" s="213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ht="15.75" customHeight="1">
      <c r="A113" s="27"/>
      <c r="B113" s="27"/>
      <c r="C113" s="213"/>
      <c r="D113" s="213"/>
      <c r="E113" s="213"/>
      <c r="F113" s="213"/>
      <c r="G113" s="213"/>
      <c r="H113" s="213"/>
      <c r="I113" s="213"/>
      <c r="J113" s="213"/>
      <c r="K113" s="213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5.75" customHeight="1">
      <c r="A114" s="27"/>
      <c r="B114" s="27"/>
      <c r="C114" s="213"/>
      <c r="D114" s="213"/>
      <c r="E114" s="213"/>
      <c r="F114" s="213"/>
      <c r="G114" s="213"/>
      <c r="H114" s="213"/>
      <c r="I114" s="213"/>
      <c r="J114" s="213"/>
      <c r="K114" s="213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ht="15.75" customHeight="1">
      <c r="A115" s="27"/>
      <c r="B115" s="27"/>
      <c r="C115" s="213"/>
      <c r="D115" s="213"/>
      <c r="E115" s="213"/>
      <c r="F115" s="213"/>
      <c r="G115" s="213"/>
      <c r="H115" s="213"/>
      <c r="I115" s="213"/>
      <c r="J115" s="213"/>
      <c r="K115" s="213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ht="15.75" customHeight="1">
      <c r="A116" s="27"/>
      <c r="B116" s="27"/>
      <c r="C116" s="213"/>
      <c r="D116" s="213"/>
      <c r="E116" s="213"/>
      <c r="F116" s="213"/>
      <c r="G116" s="213"/>
      <c r="H116" s="213"/>
      <c r="I116" s="213"/>
      <c r="J116" s="213"/>
      <c r="K116" s="213"/>
      <c r="L116" s="2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ht="15.75" customHeight="1">
      <c r="A117" s="27"/>
      <c r="B117" s="27"/>
      <c r="C117" s="213"/>
      <c r="D117" s="213"/>
      <c r="E117" s="213"/>
      <c r="F117" s="213"/>
      <c r="G117" s="213"/>
      <c r="H117" s="213"/>
      <c r="I117" s="213"/>
      <c r="J117" s="213"/>
      <c r="K117" s="213"/>
      <c r="L117" s="26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ht="15.75" customHeight="1">
      <c r="A118" s="27"/>
      <c r="B118" s="27"/>
      <c r="C118" s="213"/>
      <c r="D118" s="213"/>
      <c r="E118" s="213"/>
      <c r="F118" s="213"/>
      <c r="G118" s="213"/>
      <c r="H118" s="213"/>
      <c r="I118" s="213"/>
      <c r="J118" s="213"/>
      <c r="K118" s="213"/>
      <c r="L118" s="26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15.75" customHeight="1">
      <c r="A119" s="27"/>
      <c r="B119" s="27"/>
      <c r="C119" s="213"/>
      <c r="D119" s="213"/>
      <c r="E119" s="213"/>
      <c r="F119" s="213"/>
      <c r="G119" s="213"/>
      <c r="H119" s="213"/>
      <c r="I119" s="213"/>
      <c r="J119" s="213"/>
      <c r="K119" s="213"/>
      <c r="L119" s="26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ht="15.75" customHeight="1">
      <c r="A120" s="27"/>
      <c r="B120" s="27"/>
      <c r="C120" s="213"/>
      <c r="D120" s="213"/>
      <c r="E120" s="213"/>
      <c r="F120" s="213"/>
      <c r="G120" s="213"/>
      <c r="H120" s="213"/>
      <c r="I120" s="213"/>
      <c r="J120" s="213"/>
      <c r="K120" s="213"/>
      <c r="L120" s="26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5.75" customHeight="1">
      <c r="A121" s="27"/>
      <c r="B121" s="27"/>
      <c r="C121" s="213"/>
      <c r="D121" s="213"/>
      <c r="E121" s="213"/>
      <c r="F121" s="213"/>
      <c r="G121" s="213"/>
      <c r="H121" s="213"/>
      <c r="I121" s="213"/>
      <c r="J121" s="213"/>
      <c r="K121" s="213"/>
      <c r="L121" s="26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ht="15.75" customHeight="1">
      <c r="A122" s="27"/>
      <c r="B122" s="27"/>
      <c r="C122" s="213"/>
      <c r="D122" s="213"/>
      <c r="E122" s="213"/>
      <c r="F122" s="213"/>
      <c r="G122" s="213"/>
      <c r="H122" s="213"/>
      <c r="I122" s="213"/>
      <c r="J122" s="213"/>
      <c r="K122" s="213"/>
      <c r="L122" s="26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ht="15.75" customHeight="1">
      <c r="A123" s="27"/>
      <c r="B123" s="27"/>
      <c r="C123" s="213"/>
      <c r="D123" s="213"/>
      <c r="E123" s="213"/>
      <c r="F123" s="213"/>
      <c r="G123" s="213"/>
      <c r="H123" s="213"/>
      <c r="I123" s="213"/>
      <c r="J123" s="213"/>
      <c r="K123" s="213"/>
      <c r="L123" s="26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ht="15.75" customHeight="1">
      <c r="A124" s="27"/>
      <c r="B124" s="27"/>
      <c r="C124" s="213"/>
      <c r="D124" s="213"/>
      <c r="E124" s="213"/>
      <c r="F124" s="213"/>
      <c r="G124" s="213"/>
      <c r="H124" s="213"/>
      <c r="I124" s="213"/>
      <c r="J124" s="213"/>
      <c r="K124" s="213"/>
      <c r="L124" s="26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5.75" customHeight="1">
      <c r="A125" s="27"/>
      <c r="B125" s="27"/>
      <c r="C125" s="213"/>
      <c r="D125" s="213"/>
      <c r="E125" s="213"/>
      <c r="F125" s="213"/>
      <c r="G125" s="213"/>
      <c r="H125" s="213"/>
      <c r="I125" s="213"/>
      <c r="J125" s="213"/>
      <c r="K125" s="213"/>
      <c r="L125" s="26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ht="15.75" customHeight="1">
      <c r="A126" s="27"/>
      <c r="B126" s="27"/>
      <c r="C126" s="213"/>
      <c r="D126" s="213"/>
      <c r="E126" s="213"/>
      <c r="F126" s="213"/>
      <c r="G126" s="213"/>
      <c r="H126" s="213"/>
      <c r="I126" s="213"/>
      <c r="J126" s="213"/>
      <c r="K126" s="213"/>
      <c r="L126" s="26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ht="15.75" customHeight="1">
      <c r="A127" s="27"/>
      <c r="B127" s="27"/>
      <c r="C127" s="213"/>
      <c r="D127" s="213"/>
      <c r="E127" s="213"/>
      <c r="F127" s="213"/>
      <c r="G127" s="213"/>
      <c r="H127" s="213"/>
      <c r="I127" s="213"/>
      <c r="J127" s="213"/>
      <c r="K127" s="213"/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ht="15.75" customHeight="1">
      <c r="A128" s="27"/>
      <c r="B128" s="27"/>
      <c r="C128" s="213"/>
      <c r="D128" s="213"/>
      <c r="E128" s="213"/>
      <c r="F128" s="213"/>
      <c r="G128" s="213"/>
      <c r="H128" s="213"/>
      <c r="I128" s="213"/>
      <c r="J128" s="213"/>
      <c r="K128" s="213"/>
      <c r="L128" s="26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ht="15.75" customHeight="1">
      <c r="A129" s="27"/>
      <c r="B129" s="27"/>
      <c r="C129" s="213"/>
      <c r="D129" s="213"/>
      <c r="E129" s="213"/>
      <c r="F129" s="213"/>
      <c r="G129" s="213"/>
      <c r="H129" s="213"/>
      <c r="I129" s="213"/>
      <c r="J129" s="213"/>
      <c r="K129" s="213"/>
      <c r="L129" s="26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ht="15.75" customHeight="1">
      <c r="A130" s="27"/>
      <c r="B130" s="27"/>
      <c r="C130" s="213"/>
      <c r="D130" s="213"/>
      <c r="E130" s="213"/>
      <c r="F130" s="213"/>
      <c r="G130" s="213"/>
      <c r="H130" s="213"/>
      <c r="I130" s="213"/>
      <c r="J130" s="213"/>
      <c r="K130" s="213"/>
      <c r="L130" s="2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ht="15.75" customHeight="1">
      <c r="A131" s="27"/>
      <c r="B131" s="27"/>
      <c r="C131" s="213"/>
      <c r="D131" s="213"/>
      <c r="E131" s="213"/>
      <c r="F131" s="213"/>
      <c r="G131" s="213"/>
      <c r="H131" s="213"/>
      <c r="I131" s="213"/>
      <c r="J131" s="213"/>
      <c r="K131" s="213"/>
      <c r="L131" s="26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ht="15.75" customHeight="1">
      <c r="A132" s="27"/>
      <c r="B132" s="27"/>
      <c r="C132" s="213"/>
      <c r="D132" s="213"/>
      <c r="E132" s="213"/>
      <c r="F132" s="213"/>
      <c r="G132" s="213"/>
      <c r="H132" s="213"/>
      <c r="I132" s="213"/>
      <c r="J132" s="213"/>
      <c r="K132" s="213"/>
      <c r="L132" s="26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ht="15.75" customHeight="1">
      <c r="A133" s="27"/>
      <c r="B133" s="27"/>
      <c r="C133" s="213"/>
      <c r="D133" s="213"/>
      <c r="E133" s="213"/>
      <c r="F133" s="213"/>
      <c r="G133" s="213"/>
      <c r="H133" s="213"/>
      <c r="I133" s="213"/>
      <c r="J133" s="213"/>
      <c r="K133" s="213"/>
      <c r="L133" s="26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ht="15.75" customHeight="1">
      <c r="A134" s="27"/>
      <c r="B134" s="27"/>
      <c r="C134" s="213"/>
      <c r="D134" s="213"/>
      <c r="E134" s="213"/>
      <c r="F134" s="213"/>
      <c r="G134" s="213"/>
      <c r="H134" s="213"/>
      <c r="I134" s="213"/>
      <c r="J134" s="213"/>
      <c r="K134" s="213"/>
      <c r="L134" s="26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ht="15.75" customHeight="1">
      <c r="A135" s="27"/>
      <c r="B135" s="27"/>
      <c r="C135" s="213"/>
      <c r="D135" s="213"/>
      <c r="E135" s="213"/>
      <c r="F135" s="213"/>
      <c r="G135" s="213"/>
      <c r="H135" s="213"/>
      <c r="I135" s="213"/>
      <c r="J135" s="213"/>
      <c r="K135" s="213"/>
      <c r="L135" s="26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ht="15.75" customHeight="1">
      <c r="A136" s="27"/>
      <c r="B136" s="27"/>
      <c r="C136" s="213"/>
      <c r="D136" s="213"/>
      <c r="E136" s="213"/>
      <c r="F136" s="213"/>
      <c r="G136" s="213"/>
      <c r="H136" s="213"/>
      <c r="I136" s="213"/>
      <c r="J136" s="213"/>
      <c r="K136" s="213"/>
      <c r="L136" s="26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ht="15.75" customHeight="1">
      <c r="A137" s="27"/>
      <c r="B137" s="27"/>
      <c r="C137" s="213"/>
      <c r="D137" s="213"/>
      <c r="E137" s="213"/>
      <c r="F137" s="213"/>
      <c r="G137" s="213"/>
      <c r="H137" s="213"/>
      <c r="I137" s="213"/>
      <c r="J137" s="213"/>
      <c r="K137" s="213"/>
      <c r="L137" s="26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ht="15.75" customHeight="1">
      <c r="A138" s="27"/>
      <c r="B138" s="27"/>
      <c r="C138" s="213"/>
      <c r="D138" s="213"/>
      <c r="E138" s="213"/>
      <c r="F138" s="213"/>
      <c r="G138" s="213"/>
      <c r="H138" s="213"/>
      <c r="I138" s="213"/>
      <c r="J138" s="213"/>
      <c r="K138" s="213"/>
      <c r="L138" s="26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ht="15.75" customHeight="1">
      <c r="A139" s="27"/>
      <c r="B139" s="27"/>
      <c r="C139" s="213"/>
      <c r="D139" s="213"/>
      <c r="E139" s="213"/>
      <c r="F139" s="213"/>
      <c r="G139" s="213"/>
      <c r="H139" s="213"/>
      <c r="I139" s="213"/>
      <c r="J139" s="213"/>
      <c r="K139" s="213"/>
      <c r="L139" s="26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ht="15.75" customHeight="1">
      <c r="A140" s="27"/>
      <c r="B140" s="27"/>
      <c r="C140" s="213"/>
      <c r="D140" s="213"/>
      <c r="E140" s="213"/>
      <c r="F140" s="213"/>
      <c r="G140" s="213"/>
      <c r="H140" s="213"/>
      <c r="I140" s="213"/>
      <c r="J140" s="213"/>
      <c r="K140" s="213"/>
      <c r="L140" s="26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ht="15.75" customHeight="1">
      <c r="A141" s="27"/>
      <c r="B141" s="27"/>
      <c r="C141" s="213"/>
      <c r="D141" s="213"/>
      <c r="E141" s="213"/>
      <c r="F141" s="213"/>
      <c r="G141" s="213"/>
      <c r="H141" s="213"/>
      <c r="I141" s="213"/>
      <c r="J141" s="213"/>
      <c r="K141" s="213"/>
      <c r="L141" s="26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ht="15.75" customHeight="1">
      <c r="A142" s="27"/>
      <c r="B142" s="27"/>
      <c r="C142" s="213"/>
      <c r="D142" s="213"/>
      <c r="E142" s="213"/>
      <c r="F142" s="213"/>
      <c r="G142" s="213"/>
      <c r="H142" s="213"/>
      <c r="I142" s="213"/>
      <c r="J142" s="213"/>
      <c r="K142" s="213"/>
      <c r="L142" s="26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ht="15.75" customHeight="1">
      <c r="A143" s="27"/>
      <c r="B143" s="27"/>
      <c r="C143" s="213"/>
      <c r="D143" s="213"/>
      <c r="E143" s="213"/>
      <c r="F143" s="213"/>
      <c r="G143" s="213"/>
      <c r="H143" s="213"/>
      <c r="I143" s="213"/>
      <c r="J143" s="213"/>
      <c r="K143" s="213"/>
      <c r="L143" s="26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ht="15.75" customHeight="1">
      <c r="A144" s="27"/>
      <c r="B144" s="27"/>
      <c r="C144" s="213"/>
      <c r="D144" s="213"/>
      <c r="E144" s="213"/>
      <c r="F144" s="213"/>
      <c r="G144" s="213"/>
      <c r="H144" s="213"/>
      <c r="I144" s="213"/>
      <c r="J144" s="213"/>
      <c r="K144" s="213"/>
      <c r="L144" s="26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ht="15.75" customHeight="1">
      <c r="A145" s="27"/>
      <c r="B145" s="27"/>
      <c r="C145" s="213"/>
      <c r="D145" s="213"/>
      <c r="E145" s="213"/>
      <c r="F145" s="213"/>
      <c r="G145" s="213"/>
      <c r="H145" s="213"/>
      <c r="I145" s="213"/>
      <c r="J145" s="213"/>
      <c r="K145" s="213"/>
      <c r="L145" s="26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ht="15.75" customHeight="1">
      <c r="A146" s="27"/>
      <c r="B146" s="27"/>
      <c r="C146" s="213"/>
      <c r="D146" s="213"/>
      <c r="E146" s="213"/>
      <c r="F146" s="213"/>
      <c r="G146" s="213"/>
      <c r="H146" s="213"/>
      <c r="I146" s="213"/>
      <c r="J146" s="213"/>
      <c r="K146" s="213"/>
      <c r="L146" s="26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ht="15.75" customHeight="1">
      <c r="A147" s="27"/>
      <c r="B147" s="27"/>
      <c r="C147" s="213"/>
      <c r="D147" s="213"/>
      <c r="E147" s="213"/>
      <c r="F147" s="213"/>
      <c r="G147" s="213"/>
      <c r="H147" s="213"/>
      <c r="I147" s="213"/>
      <c r="J147" s="213"/>
      <c r="K147" s="213"/>
      <c r="L147" s="26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ht="15.75" customHeight="1">
      <c r="A148" s="27"/>
      <c r="B148" s="27"/>
      <c r="C148" s="213"/>
      <c r="D148" s="213"/>
      <c r="E148" s="213"/>
      <c r="F148" s="213"/>
      <c r="G148" s="213"/>
      <c r="H148" s="213"/>
      <c r="I148" s="213"/>
      <c r="J148" s="213"/>
      <c r="K148" s="213"/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ht="15.75" customHeight="1">
      <c r="A149" s="27"/>
      <c r="B149" s="27"/>
      <c r="C149" s="213"/>
      <c r="D149" s="213"/>
      <c r="E149" s="213"/>
      <c r="F149" s="213"/>
      <c r="G149" s="213"/>
      <c r="H149" s="213"/>
      <c r="I149" s="213"/>
      <c r="J149" s="213"/>
      <c r="K149" s="213"/>
      <c r="L149" s="26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ht="15.75" customHeight="1">
      <c r="A150" s="27"/>
      <c r="B150" s="27"/>
      <c r="C150" s="213"/>
      <c r="D150" s="213"/>
      <c r="E150" s="213"/>
      <c r="F150" s="213"/>
      <c r="G150" s="213"/>
      <c r="H150" s="213"/>
      <c r="I150" s="213"/>
      <c r="J150" s="213"/>
      <c r="K150" s="213"/>
      <c r="L150" s="26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ht="15.75" customHeight="1">
      <c r="A151" s="27"/>
      <c r="B151" s="27"/>
      <c r="C151" s="213"/>
      <c r="D151" s="213"/>
      <c r="E151" s="213"/>
      <c r="F151" s="213"/>
      <c r="G151" s="213"/>
      <c r="H151" s="213"/>
      <c r="I151" s="213"/>
      <c r="J151" s="213"/>
      <c r="K151" s="213"/>
      <c r="L151" s="26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</row>
    <row r="152" spans="1:31" ht="15.75" customHeight="1">
      <c r="A152" s="27"/>
      <c r="B152" s="27"/>
      <c r="C152" s="213"/>
      <c r="D152" s="213"/>
      <c r="E152" s="213"/>
      <c r="F152" s="213"/>
      <c r="G152" s="213"/>
      <c r="H152" s="213"/>
      <c r="I152" s="213"/>
      <c r="J152" s="213"/>
      <c r="K152" s="213"/>
      <c r="L152" s="26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ht="15.75" customHeight="1">
      <c r="A153" s="27"/>
      <c r="B153" s="27"/>
      <c r="C153" s="213"/>
      <c r="D153" s="213"/>
      <c r="E153" s="213"/>
      <c r="F153" s="213"/>
      <c r="G153" s="213"/>
      <c r="H153" s="213"/>
      <c r="I153" s="213"/>
      <c r="J153" s="213"/>
      <c r="K153" s="213"/>
      <c r="L153" s="26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ht="15.75" customHeight="1">
      <c r="A154" s="27"/>
      <c r="B154" s="27"/>
      <c r="C154" s="213"/>
      <c r="D154" s="213"/>
      <c r="E154" s="213"/>
      <c r="F154" s="213"/>
      <c r="G154" s="213"/>
      <c r="H154" s="213"/>
      <c r="I154" s="213"/>
      <c r="J154" s="213"/>
      <c r="K154" s="213"/>
      <c r="L154" s="26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ht="15.75" customHeight="1">
      <c r="A155" s="27"/>
      <c r="B155" s="27"/>
      <c r="C155" s="213"/>
      <c r="D155" s="213"/>
      <c r="E155" s="213"/>
      <c r="F155" s="213"/>
      <c r="G155" s="213"/>
      <c r="H155" s="213"/>
      <c r="I155" s="213"/>
      <c r="J155" s="213"/>
      <c r="K155" s="213"/>
      <c r="L155" s="26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  <row r="156" spans="1:31" ht="15.75" customHeight="1">
      <c r="A156" s="27"/>
      <c r="B156" s="27"/>
      <c r="C156" s="213"/>
      <c r="D156" s="213"/>
      <c r="E156" s="213"/>
      <c r="F156" s="213"/>
      <c r="G156" s="213"/>
      <c r="H156" s="213"/>
      <c r="I156" s="213"/>
      <c r="J156" s="213"/>
      <c r="K156" s="213"/>
      <c r="L156" s="26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ht="15.75" customHeight="1">
      <c r="A157" s="27"/>
      <c r="B157" s="27"/>
      <c r="C157" s="213"/>
      <c r="D157" s="213"/>
      <c r="E157" s="213"/>
      <c r="F157" s="213"/>
      <c r="G157" s="213"/>
      <c r="H157" s="213"/>
      <c r="I157" s="213"/>
      <c r="J157" s="213"/>
      <c r="K157" s="213"/>
      <c r="L157" s="26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58" spans="1:31" ht="15.75" customHeight="1">
      <c r="A158" s="27"/>
      <c r="B158" s="27"/>
      <c r="C158" s="213"/>
      <c r="D158" s="213"/>
      <c r="E158" s="213"/>
      <c r="F158" s="213"/>
      <c r="G158" s="213"/>
      <c r="H158" s="213"/>
      <c r="I158" s="213"/>
      <c r="J158" s="213"/>
      <c r="K158" s="213"/>
      <c r="L158" s="26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ht="15.75" customHeight="1">
      <c r="A159" s="27"/>
      <c r="B159" s="27"/>
      <c r="C159" s="213"/>
      <c r="D159" s="213"/>
      <c r="E159" s="213"/>
      <c r="F159" s="213"/>
      <c r="G159" s="213"/>
      <c r="H159" s="213"/>
      <c r="I159" s="213"/>
      <c r="J159" s="213"/>
      <c r="K159" s="213"/>
      <c r="L159" s="26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1" ht="15.75" customHeight="1">
      <c r="A160" s="27"/>
      <c r="B160" s="27"/>
      <c r="C160" s="213"/>
      <c r="D160" s="213"/>
      <c r="E160" s="213"/>
      <c r="F160" s="213"/>
      <c r="G160" s="213"/>
      <c r="H160" s="213"/>
      <c r="I160" s="213"/>
      <c r="J160" s="213"/>
      <c r="K160" s="213"/>
      <c r="L160" s="26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ht="15.75" customHeight="1">
      <c r="A161" s="27"/>
      <c r="B161" s="27"/>
      <c r="C161" s="213"/>
      <c r="D161" s="213"/>
      <c r="E161" s="213"/>
      <c r="F161" s="213"/>
      <c r="G161" s="213"/>
      <c r="H161" s="213"/>
      <c r="I161" s="213"/>
      <c r="J161" s="213"/>
      <c r="K161" s="213"/>
      <c r="L161" s="26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</row>
    <row r="162" spans="1:31" ht="15.75" customHeight="1">
      <c r="A162" s="27"/>
      <c r="B162" s="27"/>
      <c r="C162" s="213"/>
      <c r="D162" s="213"/>
      <c r="E162" s="213"/>
      <c r="F162" s="213"/>
      <c r="G162" s="213"/>
      <c r="H162" s="213"/>
      <c r="I162" s="213"/>
      <c r="J162" s="213"/>
      <c r="K162" s="213"/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ht="15.75" customHeight="1">
      <c r="A163" s="27"/>
      <c r="B163" s="27"/>
      <c r="C163" s="213"/>
      <c r="D163" s="213"/>
      <c r="E163" s="213"/>
      <c r="F163" s="213"/>
      <c r="G163" s="213"/>
      <c r="H163" s="213"/>
      <c r="I163" s="213"/>
      <c r="J163" s="213"/>
      <c r="K163" s="213"/>
      <c r="L163" s="26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  <row r="164" spans="1:31" ht="15.75" customHeight="1">
      <c r="A164" s="27"/>
      <c r="B164" s="27"/>
      <c r="C164" s="213"/>
      <c r="D164" s="213"/>
      <c r="E164" s="213"/>
      <c r="F164" s="213"/>
      <c r="G164" s="213"/>
      <c r="H164" s="213"/>
      <c r="I164" s="213"/>
      <c r="J164" s="213"/>
      <c r="K164" s="213"/>
      <c r="L164" s="26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ht="15.75" customHeight="1">
      <c r="A165" s="27"/>
      <c r="B165" s="27"/>
      <c r="C165" s="213"/>
      <c r="D165" s="213"/>
      <c r="E165" s="213"/>
      <c r="F165" s="213"/>
      <c r="G165" s="213"/>
      <c r="H165" s="213"/>
      <c r="I165" s="213"/>
      <c r="J165" s="213"/>
      <c r="K165" s="213"/>
      <c r="L165" s="26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6" spans="1:31" ht="15.75" customHeight="1">
      <c r="A166" s="27"/>
      <c r="B166" s="27"/>
      <c r="C166" s="213"/>
      <c r="D166" s="213"/>
      <c r="E166" s="213"/>
      <c r="F166" s="213"/>
      <c r="G166" s="213"/>
      <c r="H166" s="213"/>
      <c r="I166" s="213"/>
      <c r="J166" s="213"/>
      <c r="K166" s="213"/>
      <c r="L166" s="26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ht="15.75" customHeight="1">
      <c r="A167" s="27"/>
      <c r="B167" s="27"/>
      <c r="C167" s="213"/>
      <c r="D167" s="213"/>
      <c r="E167" s="213"/>
      <c r="F167" s="213"/>
      <c r="G167" s="213"/>
      <c r="H167" s="213"/>
      <c r="I167" s="213"/>
      <c r="J167" s="213"/>
      <c r="K167" s="213"/>
      <c r="L167" s="26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68" spans="1:31" ht="15.75" customHeight="1">
      <c r="A168" s="27"/>
      <c r="B168" s="27"/>
      <c r="C168" s="213"/>
      <c r="D168" s="213"/>
      <c r="E168" s="213"/>
      <c r="F168" s="213"/>
      <c r="G168" s="213"/>
      <c r="H168" s="213"/>
      <c r="I168" s="213"/>
      <c r="J168" s="213"/>
      <c r="K168" s="213"/>
      <c r="L168" s="26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ht="15.75" customHeight="1">
      <c r="A169" s="27"/>
      <c r="B169" s="27"/>
      <c r="C169" s="213"/>
      <c r="D169" s="213"/>
      <c r="E169" s="213"/>
      <c r="F169" s="213"/>
      <c r="G169" s="213"/>
      <c r="H169" s="213"/>
      <c r="I169" s="213"/>
      <c r="J169" s="213"/>
      <c r="K169" s="213"/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1" ht="15.75" customHeight="1">
      <c r="A170" s="27"/>
      <c r="B170" s="27"/>
      <c r="C170" s="213"/>
      <c r="D170" s="213"/>
      <c r="E170" s="213"/>
      <c r="F170" s="213"/>
      <c r="G170" s="213"/>
      <c r="H170" s="213"/>
      <c r="I170" s="213"/>
      <c r="J170" s="213"/>
      <c r="K170" s="213"/>
      <c r="L170" s="26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ht="15.75" customHeight="1">
      <c r="A171" s="27"/>
      <c r="B171" s="27"/>
      <c r="C171" s="213"/>
      <c r="D171" s="213"/>
      <c r="E171" s="213"/>
      <c r="F171" s="213"/>
      <c r="G171" s="213"/>
      <c r="H171" s="213"/>
      <c r="I171" s="213"/>
      <c r="J171" s="213"/>
      <c r="K171" s="213"/>
      <c r="L171" s="26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31" ht="15.75" customHeight="1">
      <c r="A172" s="27"/>
      <c r="B172" s="27"/>
      <c r="C172" s="213"/>
      <c r="D172" s="213"/>
      <c r="E172" s="213"/>
      <c r="F172" s="213"/>
      <c r="G172" s="213"/>
      <c r="H172" s="213"/>
      <c r="I172" s="213"/>
      <c r="J172" s="213"/>
      <c r="K172" s="213"/>
      <c r="L172" s="26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ht="15.75" customHeight="1">
      <c r="A173" s="27"/>
      <c r="B173" s="27"/>
      <c r="C173" s="213"/>
      <c r="D173" s="213"/>
      <c r="E173" s="213"/>
      <c r="F173" s="213"/>
      <c r="G173" s="213"/>
      <c r="H173" s="213"/>
      <c r="I173" s="213"/>
      <c r="J173" s="213"/>
      <c r="K173" s="213"/>
      <c r="L173" s="2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31" ht="15.75" customHeight="1">
      <c r="A174" s="27"/>
      <c r="B174" s="27"/>
      <c r="C174" s="213"/>
      <c r="D174" s="213"/>
      <c r="E174" s="213"/>
      <c r="F174" s="213"/>
      <c r="G174" s="213"/>
      <c r="H174" s="213"/>
      <c r="I174" s="213"/>
      <c r="J174" s="213"/>
      <c r="K174" s="213"/>
      <c r="L174" s="26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ht="15.75" customHeight="1">
      <c r="A175" s="27"/>
      <c r="B175" s="27"/>
      <c r="C175" s="213"/>
      <c r="D175" s="213"/>
      <c r="E175" s="213"/>
      <c r="F175" s="213"/>
      <c r="G175" s="213"/>
      <c r="H175" s="213"/>
      <c r="I175" s="213"/>
      <c r="J175" s="213"/>
      <c r="K175" s="213"/>
      <c r="L175" s="26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31" ht="15.75" customHeight="1">
      <c r="A176" s="27"/>
      <c r="B176" s="27"/>
      <c r="C176" s="213"/>
      <c r="D176" s="213"/>
      <c r="E176" s="213"/>
      <c r="F176" s="213"/>
      <c r="G176" s="213"/>
      <c r="H176" s="213"/>
      <c r="I176" s="213"/>
      <c r="J176" s="213"/>
      <c r="K176" s="213"/>
      <c r="L176" s="26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ht="15.75" customHeight="1">
      <c r="A177" s="27"/>
      <c r="B177" s="27"/>
      <c r="C177" s="213"/>
      <c r="D177" s="213"/>
      <c r="E177" s="213"/>
      <c r="F177" s="213"/>
      <c r="G177" s="213"/>
      <c r="H177" s="213"/>
      <c r="I177" s="213"/>
      <c r="J177" s="213"/>
      <c r="K177" s="213"/>
      <c r="L177" s="26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ht="15.75" customHeight="1">
      <c r="A178" s="27"/>
      <c r="B178" s="27"/>
      <c r="C178" s="213"/>
      <c r="D178" s="213"/>
      <c r="E178" s="213"/>
      <c r="F178" s="213"/>
      <c r="G178" s="213"/>
      <c r="H178" s="213"/>
      <c r="I178" s="213"/>
      <c r="J178" s="213"/>
      <c r="K178" s="213"/>
      <c r="L178" s="26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ht="15.75" customHeight="1">
      <c r="A179" s="27"/>
      <c r="B179" s="27"/>
      <c r="C179" s="213"/>
      <c r="D179" s="213"/>
      <c r="E179" s="213"/>
      <c r="F179" s="213"/>
      <c r="G179" s="213"/>
      <c r="H179" s="213"/>
      <c r="I179" s="213"/>
      <c r="J179" s="213"/>
      <c r="K179" s="213"/>
      <c r="L179" s="26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1:31" ht="15.75" customHeight="1">
      <c r="A180" s="27"/>
      <c r="B180" s="27"/>
      <c r="C180" s="213"/>
      <c r="D180" s="213"/>
      <c r="E180" s="213"/>
      <c r="F180" s="213"/>
      <c r="G180" s="213"/>
      <c r="H180" s="213"/>
      <c r="I180" s="213"/>
      <c r="J180" s="213"/>
      <c r="K180" s="213"/>
      <c r="L180" s="2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ht="15.75" customHeight="1">
      <c r="A181" s="27"/>
      <c r="B181" s="27"/>
      <c r="C181" s="213"/>
      <c r="D181" s="213"/>
      <c r="E181" s="213"/>
      <c r="F181" s="213"/>
      <c r="G181" s="213"/>
      <c r="H181" s="213"/>
      <c r="I181" s="213"/>
      <c r="J181" s="213"/>
      <c r="K181" s="213"/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1:31" ht="15.75" customHeight="1">
      <c r="A182" s="27"/>
      <c r="B182" s="27"/>
      <c r="C182" s="213"/>
      <c r="D182" s="213"/>
      <c r="E182" s="213"/>
      <c r="F182" s="213"/>
      <c r="G182" s="213"/>
      <c r="H182" s="213"/>
      <c r="I182" s="213"/>
      <c r="J182" s="213"/>
      <c r="K182" s="213"/>
      <c r="L182" s="26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ht="15.75" customHeight="1">
      <c r="A183" s="27"/>
      <c r="B183" s="27"/>
      <c r="C183" s="213"/>
      <c r="D183" s="213"/>
      <c r="E183" s="213"/>
      <c r="F183" s="213"/>
      <c r="G183" s="213"/>
      <c r="H183" s="213"/>
      <c r="I183" s="213"/>
      <c r="J183" s="213"/>
      <c r="K183" s="213"/>
      <c r="L183" s="26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1:31" ht="15.75" customHeight="1">
      <c r="A184" s="27"/>
      <c r="B184" s="27"/>
      <c r="C184" s="213"/>
      <c r="D184" s="213"/>
      <c r="E184" s="213"/>
      <c r="F184" s="213"/>
      <c r="G184" s="213"/>
      <c r="H184" s="213"/>
      <c r="I184" s="213"/>
      <c r="J184" s="213"/>
      <c r="K184" s="213"/>
      <c r="L184" s="26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ht="15.75" customHeight="1">
      <c r="A185" s="27"/>
      <c r="B185" s="27"/>
      <c r="C185" s="213"/>
      <c r="D185" s="213"/>
      <c r="E185" s="213"/>
      <c r="F185" s="213"/>
      <c r="G185" s="213"/>
      <c r="H185" s="213"/>
      <c r="I185" s="213"/>
      <c r="J185" s="213"/>
      <c r="K185" s="213"/>
      <c r="L185" s="26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1:31" ht="15.75" customHeight="1">
      <c r="A186" s="27"/>
      <c r="B186" s="27"/>
      <c r="C186" s="213"/>
      <c r="D186" s="213"/>
      <c r="E186" s="213"/>
      <c r="F186" s="213"/>
      <c r="G186" s="213"/>
      <c r="H186" s="213"/>
      <c r="I186" s="213"/>
      <c r="J186" s="213"/>
      <c r="K186" s="213"/>
      <c r="L186" s="26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ht="15.75" customHeight="1">
      <c r="A187" s="27"/>
      <c r="B187" s="27"/>
      <c r="C187" s="213"/>
      <c r="D187" s="213"/>
      <c r="E187" s="213"/>
      <c r="F187" s="213"/>
      <c r="G187" s="213"/>
      <c r="H187" s="213"/>
      <c r="I187" s="213"/>
      <c r="J187" s="213"/>
      <c r="K187" s="213"/>
      <c r="L187" s="26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ht="15.75" customHeight="1">
      <c r="A188" s="27"/>
      <c r="B188" s="27"/>
      <c r="C188" s="213"/>
      <c r="D188" s="213"/>
      <c r="E188" s="213"/>
      <c r="F188" s="213"/>
      <c r="G188" s="213"/>
      <c r="H188" s="213"/>
      <c r="I188" s="213"/>
      <c r="J188" s="213"/>
      <c r="K188" s="213"/>
      <c r="L188" s="26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ht="15.75" customHeight="1">
      <c r="A189" s="27"/>
      <c r="B189" s="27"/>
      <c r="C189" s="213"/>
      <c r="D189" s="213"/>
      <c r="E189" s="213"/>
      <c r="F189" s="213"/>
      <c r="G189" s="213"/>
      <c r="H189" s="213"/>
      <c r="I189" s="213"/>
      <c r="J189" s="213"/>
      <c r="K189" s="213"/>
      <c r="L189" s="26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ht="15.75" customHeight="1">
      <c r="A190" s="27"/>
      <c r="B190" s="27"/>
      <c r="C190" s="213"/>
      <c r="D190" s="213"/>
      <c r="E190" s="213"/>
      <c r="F190" s="213"/>
      <c r="G190" s="213"/>
      <c r="H190" s="213"/>
      <c r="I190" s="213"/>
      <c r="J190" s="213"/>
      <c r="K190" s="213"/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ht="15.75" customHeight="1">
      <c r="A191" s="27"/>
      <c r="B191" s="27"/>
      <c r="C191" s="213"/>
      <c r="D191" s="213"/>
      <c r="E191" s="213"/>
      <c r="F191" s="213"/>
      <c r="G191" s="213"/>
      <c r="H191" s="213"/>
      <c r="I191" s="213"/>
      <c r="J191" s="213"/>
      <c r="K191" s="213"/>
      <c r="L191" s="26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ht="15.75" customHeight="1">
      <c r="A192" s="27"/>
      <c r="B192" s="27"/>
      <c r="C192" s="213"/>
      <c r="D192" s="213"/>
      <c r="E192" s="213"/>
      <c r="F192" s="213"/>
      <c r="G192" s="213"/>
      <c r="H192" s="213"/>
      <c r="I192" s="213"/>
      <c r="J192" s="213"/>
      <c r="K192" s="213"/>
      <c r="L192" s="26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ht="15.75" customHeight="1">
      <c r="A193" s="27"/>
      <c r="B193" s="27"/>
      <c r="C193" s="213"/>
      <c r="D193" s="213"/>
      <c r="E193" s="213"/>
      <c r="F193" s="213"/>
      <c r="G193" s="213"/>
      <c r="H193" s="213"/>
      <c r="I193" s="213"/>
      <c r="J193" s="213"/>
      <c r="K193" s="213"/>
      <c r="L193" s="26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</row>
    <row r="194" spans="1:31" ht="15.75" customHeight="1">
      <c r="A194" s="27"/>
      <c r="B194" s="27"/>
      <c r="C194" s="213"/>
      <c r="D194" s="213"/>
      <c r="E194" s="213"/>
      <c r="F194" s="213"/>
      <c r="G194" s="213"/>
      <c r="H194" s="213"/>
      <c r="I194" s="213"/>
      <c r="J194" s="213"/>
      <c r="K194" s="213"/>
      <c r="L194" s="2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ht="15.75" customHeight="1">
      <c r="A195" s="27"/>
      <c r="B195" s="27"/>
      <c r="C195" s="213"/>
      <c r="D195" s="213"/>
      <c r="E195" s="213"/>
      <c r="F195" s="213"/>
      <c r="G195" s="213"/>
      <c r="H195" s="213"/>
      <c r="I195" s="213"/>
      <c r="J195" s="213"/>
      <c r="K195" s="213"/>
      <c r="L195" s="26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ht="15.75" customHeight="1">
      <c r="A196" s="27"/>
      <c r="B196" s="27"/>
      <c r="C196" s="213"/>
      <c r="D196" s="213"/>
      <c r="E196" s="213"/>
      <c r="F196" s="213"/>
      <c r="G196" s="213"/>
      <c r="H196" s="213"/>
      <c r="I196" s="213"/>
      <c r="J196" s="213"/>
      <c r="K196" s="213"/>
      <c r="L196" s="2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ht="15.75" customHeight="1">
      <c r="A197" s="27"/>
      <c r="B197" s="27"/>
      <c r="C197" s="213"/>
      <c r="D197" s="213"/>
      <c r="E197" s="213"/>
      <c r="F197" s="213"/>
      <c r="G197" s="213"/>
      <c r="H197" s="213"/>
      <c r="I197" s="213"/>
      <c r="J197" s="213"/>
      <c r="K197" s="213"/>
      <c r="L197" s="26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31" ht="15.75" customHeight="1">
      <c r="A198" s="27"/>
      <c r="B198" s="27"/>
      <c r="C198" s="213"/>
      <c r="D198" s="213"/>
      <c r="E198" s="213"/>
      <c r="F198" s="213"/>
      <c r="G198" s="213"/>
      <c r="H198" s="213"/>
      <c r="I198" s="213"/>
      <c r="J198" s="213"/>
      <c r="K198" s="213"/>
      <c r="L198" s="26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ht="15.75" customHeight="1">
      <c r="A199" s="27"/>
      <c r="B199" s="27"/>
      <c r="C199" s="213"/>
      <c r="D199" s="213"/>
      <c r="E199" s="213"/>
      <c r="F199" s="213"/>
      <c r="G199" s="213"/>
      <c r="H199" s="213"/>
      <c r="I199" s="213"/>
      <c r="J199" s="213"/>
      <c r="K199" s="213"/>
      <c r="L199" s="26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0" spans="1:31" ht="15.75" customHeight="1">
      <c r="A200" s="27"/>
      <c r="B200" s="27"/>
      <c r="C200" s="213"/>
      <c r="D200" s="213"/>
      <c r="E200" s="213"/>
      <c r="F200" s="213"/>
      <c r="G200" s="213"/>
      <c r="H200" s="213"/>
      <c r="I200" s="213"/>
      <c r="J200" s="213"/>
      <c r="K200" s="213"/>
      <c r="L200" s="26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ht="15.75" customHeight="1">
      <c r="A201" s="27"/>
      <c r="B201" s="27"/>
      <c r="C201" s="213"/>
      <c r="D201" s="213"/>
      <c r="E201" s="213"/>
      <c r="F201" s="213"/>
      <c r="G201" s="213"/>
      <c r="H201" s="213"/>
      <c r="I201" s="213"/>
      <c r="J201" s="213"/>
      <c r="K201" s="213"/>
      <c r="L201" s="26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</row>
    <row r="202" spans="1:31" ht="15.75" customHeight="1">
      <c r="A202" s="27"/>
      <c r="B202" s="27"/>
      <c r="C202" s="213"/>
      <c r="D202" s="213"/>
      <c r="E202" s="213"/>
      <c r="F202" s="213"/>
      <c r="G202" s="213"/>
      <c r="H202" s="213"/>
      <c r="I202" s="213"/>
      <c r="J202" s="213"/>
      <c r="K202" s="213"/>
      <c r="L202" s="26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ht="15.75" customHeight="1">
      <c r="A203" s="27"/>
      <c r="B203" s="27"/>
      <c r="C203" s="213"/>
      <c r="D203" s="213"/>
      <c r="E203" s="213"/>
      <c r="F203" s="213"/>
      <c r="G203" s="213"/>
      <c r="H203" s="213"/>
      <c r="I203" s="213"/>
      <c r="J203" s="213"/>
      <c r="K203" s="213"/>
      <c r="L203" s="26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</row>
    <row r="204" spans="1:31" ht="15.75" customHeight="1">
      <c r="A204" s="27"/>
      <c r="B204" s="27"/>
      <c r="C204" s="213"/>
      <c r="D204" s="213"/>
      <c r="E204" s="213"/>
      <c r="F204" s="213"/>
      <c r="G204" s="213"/>
      <c r="H204" s="213"/>
      <c r="I204" s="213"/>
      <c r="J204" s="213"/>
      <c r="K204" s="213"/>
      <c r="L204" s="26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ht="15.75" customHeight="1">
      <c r="A205" s="27"/>
      <c r="B205" s="27"/>
      <c r="C205" s="213"/>
      <c r="D205" s="213"/>
      <c r="E205" s="213"/>
      <c r="F205" s="213"/>
      <c r="G205" s="213"/>
      <c r="H205" s="213"/>
      <c r="I205" s="213"/>
      <c r="J205" s="213"/>
      <c r="K205" s="213"/>
      <c r="L205" s="26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</row>
    <row r="206" spans="1:31" ht="15.75" customHeight="1">
      <c r="A206" s="27"/>
      <c r="B206" s="27"/>
      <c r="C206" s="213"/>
      <c r="D206" s="213"/>
      <c r="E206" s="213"/>
      <c r="F206" s="213"/>
      <c r="G206" s="213"/>
      <c r="H206" s="213"/>
      <c r="I206" s="213"/>
      <c r="J206" s="213"/>
      <c r="K206" s="213"/>
      <c r="L206" s="26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ht="15.75" customHeight="1">
      <c r="A207" s="27"/>
      <c r="B207" s="27"/>
      <c r="C207" s="213"/>
      <c r="D207" s="213"/>
      <c r="E207" s="213"/>
      <c r="F207" s="213"/>
      <c r="G207" s="213"/>
      <c r="H207" s="213"/>
      <c r="I207" s="213"/>
      <c r="J207" s="213"/>
      <c r="K207" s="213"/>
      <c r="L207" s="26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  <row r="208" spans="1:31" ht="15.75" customHeight="1">
      <c r="A208" s="27"/>
      <c r="B208" s="27"/>
      <c r="C208" s="213"/>
      <c r="D208" s="213"/>
      <c r="E208" s="213"/>
      <c r="F208" s="213"/>
      <c r="G208" s="213"/>
      <c r="H208" s="213"/>
      <c r="I208" s="213"/>
      <c r="J208" s="213"/>
      <c r="K208" s="213"/>
      <c r="L208" s="26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ht="15.75" customHeight="1">
      <c r="A209" s="27"/>
      <c r="B209" s="27"/>
      <c r="C209" s="213"/>
      <c r="D209" s="213"/>
      <c r="E209" s="213"/>
      <c r="F209" s="213"/>
      <c r="G209" s="213"/>
      <c r="H209" s="213"/>
      <c r="I209" s="213"/>
      <c r="J209" s="213"/>
      <c r="K209" s="213"/>
      <c r="L209" s="26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  <row r="210" spans="1:31" ht="15.75" customHeight="1">
      <c r="A210" s="27"/>
      <c r="B210" s="27"/>
      <c r="C210" s="213"/>
      <c r="D210" s="213"/>
      <c r="E210" s="213"/>
      <c r="F210" s="213"/>
      <c r="G210" s="213"/>
      <c r="H210" s="213"/>
      <c r="I210" s="213"/>
      <c r="J210" s="213"/>
      <c r="K210" s="213"/>
      <c r="L210" s="26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ht="15.75" customHeight="1">
      <c r="A211" s="27"/>
      <c r="B211" s="27"/>
      <c r="C211" s="213"/>
      <c r="D211" s="213"/>
      <c r="E211" s="213"/>
      <c r="F211" s="213"/>
      <c r="G211" s="213"/>
      <c r="H211" s="213"/>
      <c r="I211" s="213"/>
      <c r="J211" s="213"/>
      <c r="K211" s="213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</row>
    <row r="212" spans="1:31" ht="15.75" customHeight="1">
      <c r="A212" s="27"/>
      <c r="B212" s="27"/>
      <c r="C212" s="213"/>
      <c r="D212" s="213"/>
      <c r="E212" s="213"/>
      <c r="F212" s="213"/>
      <c r="G212" s="213"/>
      <c r="H212" s="213"/>
      <c r="I212" s="213"/>
      <c r="J212" s="213"/>
      <c r="K212" s="213"/>
      <c r="L212" s="26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ht="15.75" customHeight="1">
      <c r="A213" s="27"/>
      <c r="B213" s="27"/>
      <c r="C213" s="213"/>
      <c r="D213" s="213"/>
      <c r="E213" s="213"/>
      <c r="F213" s="213"/>
      <c r="G213" s="213"/>
      <c r="H213" s="213"/>
      <c r="I213" s="213"/>
      <c r="J213" s="213"/>
      <c r="K213" s="213"/>
      <c r="L213" s="26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</row>
    <row r="214" spans="1:31" ht="15.75" customHeight="1">
      <c r="A214" s="27"/>
      <c r="B214" s="27"/>
      <c r="C214" s="213"/>
      <c r="D214" s="213"/>
      <c r="E214" s="213"/>
      <c r="F214" s="213"/>
      <c r="G214" s="213"/>
      <c r="H214" s="213"/>
      <c r="I214" s="213"/>
      <c r="J214" s="213"/>
      <c r="K214" s="213"/>
      <c r="L214" s="26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ht="15.75" customHeight="1">
      <c r="A215" s="27"/>
      <c r="B215" s="27"/>
      <c r="C215" s="213"/>
      <c r="D215" s="213"/>
      <c r="E215" s="213"/>
      <c r="F215" s="213"/>
      <c r="G215" s="213"/>
      <c r="H215" s="213"/>
      <c r="I215" s="213"/>
      <c r="J215" s="213"/>
      <c r="K215" s="213"/>
      <c r="L215" s="26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  <row r="216" spans="1:31" ht="15.75" customHeight="1">
      <c r="A216" s="27"/>
      <c r="B216" s="27"/>
      <c r="C216" s="213"/>
      <c r="D216" s="213"/>
      <c r="E216" s="213"/>
      <c r="F216" s="213"/>
      <c r="G216" s="213"/>
      <c r="H216" s="213"/>
      <c r="I216" s="213"/>
      <c r="J216" s="213"/>
      <c r="K216" s="213"/>
      <c r="L216" s="26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ht="15.75" customHeight="1">
      <c r="A217" s="27"/>
      <c r="B217" s="27"/>
      <c r="C217" s="213"/>
      <c r="D217" s="213"/>
      <c r="E217" s="213"/>
      <c r="F217" s="213"/>
      <c r="G217" s="213"/>
      <c r="H217" s="213"/>
      <c r="I217" s="213"/>
      <c r="J217" s="213"/>
      <c r="K217" s="213"/>
      <c r="L217" s="26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</row>
    <row r="218" spans="1:31" ht="15.75" customHeight="1">
      <c r="A218" s="27"/>
      <c r="B218" s="27"/>
      <c r="C218" s="213"/>
      <c r="D218" s="213"/>
      <c r="E218" s="213"/>
      <c r="F218" s="213"/>
      <c r="G218" s="213"/>
      <c r="H218" s="213"/>
      <c r="I218" s="213"/>
      <c r="J218" s="213"/>
      <c r="K218" s="213"/>
      <c r="L218" s="26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ht="15.75" customHeight="1">
      <c r="A219" s="27"/>
      <c r="B219" s="27"/>
      <c r="C219" s="213"/>
      <c r="D219" s="213"/>
      <c r="E219" s="213"/>
      <c r="F219" s="213"/>
      <c r="G219" s="213"/>
      <c r="H219" s="213"/>
      <c r="I219" s="213"/>
      <c r="J219" s="213"/>
      <c r="K219" s="213"/>
      <c r="L219" s="26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</row>
    <row r="220" spans="1:31" ht="15.75" customHeight="1">
      <c r="A220" s="27"/>
      <c r="B220" s="27"/>
      <c r="C220" s="213"/>
      <c r="D220" s="213"/>
      <c r="E220" s="213"/>
      <c r="F220" s="213"/>
      <c r="G220" s="213"/>
      <c r="H220" s="213"/>
      <c r="I220" s="213"/>
      <c r="J220" s="213"/>
      <c r="K220" s="213"/>
      <c r="L220" s="26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ht="15.75" customHeight="1">
      <c r="A221" s="27"/>
      <c r="B221" s="27"/>
      <c r="C221" s="213"/>
      <c r="D221" s="213"/>
      <c r="E221" s="213"/>
      <c r="F221" s="213"/>
      <c r="G221" s="213"/>
      <c r="H221" s="213"/>
      <c r="I221" s="213"/>
      <c r="J221" s="213"/>
      <c r="K221" s="213"/>
      <c r="L221" s="26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</row>
    <row r="222" spans="1:31" ht="15.75" customHeight="1">
      <c r="A222" s="27"/>
      <c r="B222" s="27"/>
      <c r="C222" s="213"/>
      <c r="D222" s="213"/>
      <c r="E222" s="213"/>
      <c r="F222" s="213"/>
      <c r="G222" s="213"/>
      <c r="H222" s="213"/>
      <c r="I222" s="213"/>
      <c r="J222" s="213"/>
      <c r="K222" s="213"/>
      <c r="L222" s="26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ht="15.75" customHeight="1">
      <c r="A223" s="27"/>
      <c r="B223" s="27"/>
      <c r="C223" s="213"/>
      <c r="D223" s="213"/>
      <c r="E223" s="213"/>
      <c r="F223" s="213"/>
      <c r="G223" s="213"/>
      <c r="H223" s="213"/>
      <c r="I223" s="213"/>
      <c r="J223" s="213"/>
      <c r="K223" s="213"/>
      <c r="L223" s="26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</row>
    <row r="224" spans="1:31" ht="15.75" customHeight="1">
      <c r="A224" s="27"/>
      <c r="B224" s="27"/>
      <c r="C224" s="213"/>
      <c r="D224" s="213"/>
      <c r="E224" s="213"/>
      <c r="F224" s="213"/>
      <c r="G224" s="213"/>
      <c r="H224" s="213"/>
      <c r="I224" s="213"/>
      <c r="J224" s="213"/>
      <c r="K224" s="213"/>
      <c r="L224" s="26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ht="15.75" customHeight="1">
      <c r="A225" s="27"/>
      <c r="B225" s="27"/>
      <c r="C225" s="213"/>
      <c r="D225" s="213"/>
      <c r="E225" s="213"/>
      <c r="F225" s="213"/>
      <c r="G225" s="213"/>
      <c r="H225" s="213"/>
      <c r="I225" s="213"/>
      <c r="J225" s="213"/>
      <c r="K225" s="213"/>
      <c r="L225" s="26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</row>
    <row r="226" spans="1:31" ht="15.75" customHeight="1">
      <c r="A226" s="27"/>
      <c r="B226" s="27"/>
      <c r="C226" s="213"/>
      <c r="D226" s="213"/>
      <c r="E226" s="213"/>
      <c r="F226" s="213"/>
      <c r="G226" s="213"/>
      <c r="H226" s="213"/>
      <c r="I226" s="213"/>
      <c r="J226" s="213"/>
      <c r="K226" s="213"/>
      <c r="L226" s="2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ht="15.75" customHeight="1">
      <c r="A227" s="27"/>
      <c r="B227" s="27"/>
      <c r="C227" s="213"/>
      <c r="D227" s="213"/>
      <c r="E227" s="213"/>
      <c r="F227" s="213"/>
      <c r="G227" s="213"/>
      <c r="H227" s="213"/>
      <c r="I227" s="213"/>
      <c r="J227" s="213"/>
      <c r="K227" s="213"/>
      <c r="L227" s="26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</row>
    <row r="228" spans="1:31" ht="15.75" customHeight="1">
      <c r="A228" s="27"/>
      <c r="B228" s="27"/>
      <c r="C228" s="213"/>
      <c r="D228" s="213"/>
      <c r="E228" s="213"/>
      <c r="F228" s="213"/>
      <c r="G228" s="213"/>
      <c r="H228" s="213"/>
      <c r="I228" s="213"/>
      <c r="J228" s="213"/>
      <c r="K228" s="213"/>
      <c r="L228" s="26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ht="15.75" customHeight="1">
      <c r="A229" s="27"/>
      <c r="B229" s="27"/>
      <c r="C229" s="213"/>
      <c r="D229" s="213"/>
      <c r="E229" s="213"/>
      <c r="F229" s="213"/>
      <c r="G229" s="213"/>
      <c r="H229" s="213"/>
      <c r="I229" s="213"/>
      <c r="J229" s="213"/>
      <c r="K229" s="213"/>
      <c r="L229" s="26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0" spans="1:31" ht="15.75" customHeight="1">
      <c r="A230" s="27"/>
      <c r="B230" s="27"/>
      <c r="C230" s="213"/>
      <c r="D230" s="213"/>
      <c r="E230" s="213"/>
      <c r="F230" s="213"/>
      <c r="G230" s="213"/>
      <c r="H230" s="213"/>
      <c r="I230" s="213"/>
      <c r="J230" s="213"/>
      <c r="K230" s="213"/>
      <c r="L230" s="26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ht="15.75" customHeight="1">
      <c r="A231" s="27"/>
      <c r="B231" s="27"/>
      <c r="C231" s="213"/>
      <c r="D231" s="213"/>
      <c r="E231" s="213"/>
      <c r="F231" s="213"/>
      <c r="G231" s="213"/>
      <c r="H231" s="213"/>
      <c r="I231" s="213"/>
      <c r="J231" s="213"/>
      <c r="K231" s="213"/>
      <c r="L231" s="26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</row>
    <row r="232" spans="1:31" ht="15.75" customHeight="1">
      <c r="A232" s="27"/>
      <c r="B232" s="27"/>
      <c r="C232" s="213"/>
      <c r="D232" s="213"/>
      <c r="E232" s="213"/>
      <c r="F232" s="213"/>
      <c r="G232" s="213"/>
      <c r="H232" s="213"/>
      <c r="I232" s="213"/>
      <c r="J232" s="213"/>
      <c r="K232" s="213"/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ht="15.75" customHeight="1">
      <c r="A233" s="27"/>
      <c r="B233" s="27"/>
      <c r="C233" s="213"/>
      <c r="D233" s="213"/>
      <c r="E233" s="213"/>
      <c r="F233" s="213"/>
      <c r="G233" s="213"/>
      <c r="H233" s="213"/>
      <c r="I233" s="213"/>
      <c r="J233" s="213"/>
      <c r="K233" s="213"/>
      <c r="L233" s="26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</row>
    <row r="234" spans="1:31" ht="15.75" customHeight="1">
      <c r="A234" s="27"/>
      <c r="B234" s="27"/>
      <c r="C234" s="213"/>
      <c r="D234" s="213"/>
      <c r="E234" s="213"/>
      <c r="F234" s="213"/>
      <c r="G234" s="213"/>
      <c r="H234" s="213"/>
      <c r="I234" s="213"/>
      <c r="J234" s="213"/>
      <c r="K234" s="213"/>
      <c r="L234" s="26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ht="15.75" customHeight="1">
      <c r="A235" s="27"/>
      <c r="B235" s="27"/>
      <c r="C235" s="213"/>
      <c r="D235" s="213"/>
      <c r="E235" s="213"/>
      <c r="F235" s="213"/>
      <c r="G235" s="213"/>
      <c r="H235" s="213"/>
      <c r="I235" s="213"/>
      <c r="J235" s="213"/>
      <c r="K235" s="213"/>
      <c r="L235" s="2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</row>
    <row r="236" spans="1:31" ht="15.75" customHeight="1">
      <c r="A236" s="27"/>
      <c r="B236" s="27"/>
      <c r="C236" s="213"/>
      <c r="D236" s="213"/>
      <c r="E236" s="213"/>
      <c r="F236" s="213"/>
      <c r="G236" s="213"/>
      <c r="H236" s="213"/>
      <c r="I236" s="213"/>
      <c r="J236" s="213"/>
      <c r="K236" s="213"/>
      <c r="L236" s="26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ht="15.75" customHeight="1">
      <c r="A237" s="27"/>
      <c r="B237" s="27"/>
      <c r="C237" s="213"/>
      <c r="D237" s="213"/>
      <c r="E237" s="213"/>
      <c r="F237" s="213"/>
      <c r="G237" s="213"/>
      <c r="H237" s="213"/>
      <c r="I237" s="213"/>
      <c r="J237" s="213"/>
      <c r="K237" s="213"/>
      <c r="L237" s="26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  <row r="238" spans="1:31" ht="15.75" customHeight="1">
      <c r="A238" s="27"/>
      <c r="B238" s="27"/>
      <c r="C238" s="213"/>
      <c r="D238" s="213"/>
      <c r="E238" s="213"/>
      <c r="F238" s="213"/>
      <c r="G238" s="213"/>
      <c r="H238" s="213"/>
      <c r="I238" s="213"/>
      <c r="J238" s="213"/>
      <c r="K238" s="213"/>
      <c r="L238" s="26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ht="15.75" customHeight="1">
      <c r="A239" s="27"/>
      <c r="B239" s="27"/>
      <c r="C239" s="213"/>
      <c r="D239" s="213"/>
      <c r="E239" s="213"/>
      <c r="F239" s="213"/>
      <c r="G239" s="213"/>
      <c r="H239" s="213"/>
      <c r="I239" s="213"/>
      <c r="J239" s="213"/>
      <c r="K239" s="213"/>
      <c r="L239" s="26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</row>
    <row r="240" spans="1:31" ht="15.75" customHeight="1">
      <c r="A240" s="27"/>
      <c r="B240" s="27"/>
      <c r="C240" s="213"/>
      <c r="D240" s="213"/>
      <c r="E240" s="213"/>
      <c r="F240" s="213"/>
      <c r="G240" s="213"/>
      <c r="H240" s="213"/>
      <c r="I240" s="213"/>
      <c r="J240" s="213"/>
      <c r="K240" s="213"/>
      <c r="L240" s="26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ht="15.75" customHeight="1">
      <c r="A241" s="27"/>
      <c r="B241" s="27"/>
      <c r="C241" s="213"/>
      <c r="D241" s="213"/>
      <c r="E241" s="213"/>
      <c r="F241" s="213"/>
      <c r="G241" s="213"/>
      <c r="H241" s="213"/>
      <c r="I241" s="213"/>
      <c r="J241" s="213"/>
      <c r="K241" s="213"/>
      <c r="L241" s="26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</row>
    <row r="242" spans="1:31" ht="15.75" customHeight="1">
      <c r="A242" s="27"/>
      <c r="B242" s="27"/>
      <c r="C242" s="213"/>
      <c r="D242" s="213"/>
      <c r="E242" s="213"/>
      <c r="F242" s="213"/>
      <c r="G242" s="213"/>
      <c r="H242" s="213"/>
      <c r="I242" s="213"/>
      <c r="J242" s="213"/>
      <c r="K242" s="213"/>
      <c r="L242" s="26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ht="15.75" customHeight="1">
      <c r="A243" s="27"/>
      <c r="B243" s="27"/>
      <c r="C243" s="213"/>
      <c r="D243" s="213"/>
      <c r="E243" s="213"/>
      <c r="F243" s="213"/>
      <c r="G243" s="213"/>
      <c r="H243" s="213"/>
      <c r="I243" s="213"/>
      <c r="J243" s="213"/>
      <c r="K243" s="213"/>
      <c r="L243" s="26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</row>
    <row r="244" spans="1:31" ht="15.75" customHeight="1">
      <c r="A244" s="27"/>
      <c r="B244" s="27"/>
      <c r="C244" s="213"/>
      <c r="D244" s="213"/>
      <c r="E244" s="213"/>
      <c r="F244" s="213"/>
      <c r="G244" s="213"/>
      <c r="H244" s="213"/>
      <c r="I244" s="213"/>
      <c r="J244" s="213"/>
      <c r="K244" s="213"/>
      <c r="L244" s="26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ht="15.75" customHeight="1">
      <c r="A245" s="27"/>
      <c r="B245" s="27"/>
      <c r="C245" s="213"/>
      <c r="D245" s="213"/>
      <c r="E245" s="213"/>
      <c r="F245" s="213"/>
      <c r="G245" s="213"/>
      <c r="H245" s="213"/>
      <c r="I245" s="213"/>
      <c r="J245" s="213"/>
      <c r="K245" s="213"/>
      <c r="L245" s="26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1:31" ht="15.75" customHeight="1">
      <c r="A246" s="27"/>
      <c r="B246" s="27"/>
      <c r="C246" s="213"/>
      <c r="D246" s="213"/>
      <c r="E246" s="213"/>
      <c r="F246" s="213"/>
      <c r="G246" s="213"/>
      <c r="H246" s="213"/>
      <c r="I246" s="213"/>
      <c r="J246" s="213"/>
      <c r="K246" s="213"/>
      <c r="L246" s="26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ht="15.75" customHeight="1">
      <c r="A247" s="27"/>
      <c r="B247" s="27"/>
      <c r="C247" s="213"/>
      <c r="D247" s="213"/>
      <c r="E247" s="213"/>
      <c r="F247" s="213"/>
      <c r="G247" s="213"/>
      <c r="H247" s="213"/>
      <c r="I247" s="213"/>
      <c r="J247" s="213"/>
      <c r="K247" s="213"/>
      <c r="L247" s="26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</row>
    <row r="248" spans="1:31" ht="15.75" customHeight="1">
      <c r="A248" s="27"/>
      <c r="B248" s="27"/>
      <c r="C248" s="213"/>
      <c r="D248" s="213"/>
      <c r="E248" s="213"/>
      <c r="F248" s="213"/>
      <c r="G248" s="213"/>
      <c r="H248" s="213"/>
      <c r="I248" s="213"/>
      <c r="J248" s="213"/>
      <c r="K248" s="213"/>
      <c r="L248" s="26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ht="15.75" customHeight="1">
      <c r="A249" s="27"/>
      <c r="B249" s="27"/>
      <c r="C249" s="213"/>
      <c r="D249" s="213"/>
      <c r="E249" s="213"/>
      <c r="F249" s="213"/>
      <c r="G249" s="213"/>
      <c r="H249" s="213"/>
      <c r="I249" s="213"/>
      <c r="J249" s="213"/>
      <c r="K249" s="213"/>
      <c r="L249" s="26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</row>
    <row r="250" spans="1:31" ht="15.75" customHeight="1">
      <c r="A250" s="27"/>
      <c r="B250" s="27"/>
      <c r="C250" s="213"/>
      <c r="D250" s="213"/>
      <c r="E250" s="213"/>
      <c r="F250" s="213"/>
      <c r="G250" s="213"/>
      <c r="H250" s="213"/>
      <c r="I250" s="213"/>
      <c r="J250" s="213"/>
      <c r="K250" s="213"/>
      <c r="L250" s="26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ht="15.75" customHeight="1">
      <c r="A251" s="27"/>
      <c r="B251" s="27"/>
      <c r="C251" s="213"/>
      <c r="D251" s="213"/>
      <c r="E251" s="213"/>
      <c r="F251" s="213"/>
      <c r="G251" s="213"/>
      <c r="H251" s="213"/>
      <c r="I251" s="213"/>
      <c r="J251" s="213"/>
      <c r="K251" s="213"/>
      <c r="L251" s="26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</row>
    <row r="252" spans="1:31" ht="15.75" customHeight="1">
      <c r="A252" s="27"/>
      <c r="B252" s="27"/>
      <c r="C252" s="213"/>
      <c r="D252" s="213"/>
      <c r="E252" s="213"/>
      <c r="F252" s="213"/>
      <c r="G252" s="213"/>
      <c r="H252" s="213"/>
      <c r="I252" s="213"/>
      <c r="J252" s="213"/>
      <c r="K252" s="213"/>
      <c r="L252" s="26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ht="15.75" customHeight="1">
      <c r="A253" s="27"/>
      <c r="B253" s="27"/>
      <c r="C253" s="213"/>
      <c r="D253" s="213"/>
      <c r="E253" s="213"/>
      <c r="F253" s="213"/>
      <c r="G253" s="213"/>
      <c r="H253" s="213"/>
      <c r="I253" s="213"/>
      <c r="J253" s="213"/>
      <c r="K253" s="213"/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</row>
    <row r="254" spans="1:31" ht="15.75" customHeight="1">
      <c r="A254" s="27"/>
      <c r="B254" s="27"/>
      <c r="C254" s="213"/>
      <c r="D254" s="213"/>
      <c r="E254" s="213"/>
      <c r="F254" s="213"/>
      <c r="G254" s="213"/>
      <c r="H254" s="213"/>
      <c r="I254" s="213"/>
      <c r="J254" s="213"/>
      <c r="K254" s="213"/>
      <c r="L254" s="26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ht="15.75" customHeight="1">
      <c r="A255" s="27"/>
      <c r="B255" s="27"/>
      <c r="C255" s="213"/>
      <c r="D255" s="213"/>
      <c r="E255" s="213"/>
      <c r="F255" s="213"/>
      <c r="G255" s="213"/>
      <c r="H255" s="213"/>
      <c r="I255" s="213"/>
      <c r="J255" s="213"/>
      <c r="K255" s="213"/>
      <c r="L255" s="26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</row>
    <row r="256" spans="1:31" ht="15.75" customHeight="1">
      <c r="A256" s="27"/>
      <c r="B256" s="27"/>
      <c r="C256" s="213"/>
      <c r="D256" s="213"/>
      <c r="E256" s="213"/>
      <c r="F256" s="213"/>
      <c r="G256" s="213"/>
      <c r="H256" s="213"/>
      <c r="I256" s="213"/>
      <c r="J256" s="213"/>
      <c r="K256" s="213"/>
      <c r="L256" s="26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ht="15.75" customHeight="1">
      <c r="A257" s="27"/>
      <c r="B257" s="27"/>
      <c r="C257" s="213"/>
      <c r="D257" s="213"/>
      <c r="E257" s="213"/>
      <c r="F257" s="213"/>
      <c r="G257" s="213"/>
      <c r="H257" s="213"/>
      <c r="I257" s="213"/>
      <c r="J257" s="213"/>
      <c r="K257" s="213"/>
      <c r="L257" s="26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</row>
    <row r="258" spans="1:31" ht="15.75" customHeight="1">
      <c r="A258" s="27"/>
      <c r="B258" s="27"/>
      <c r="C258" s="213"/>
      <c r="D258" s="213"/>
      <c r="E258" s="213"/>
      <c r="F258" s="213"/>
      <c r="G258" s="213"/>
      <c r="H258" s="213"/>
      <c r="I258" s="213"/>
      <c r="J258" s="213"/>
      <c r="K258" s="213"/>
      <c r="L258" s="2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ht="15.75" customHeight="1">
      <c r="A259" s="27"/>
      <c r="B259" s="27"/>
      <c r="C259" s="213"/>
      <c r="D259" s="213"/>
      <c r="E259" s="213"/>
      <c r="F259" s="213"/>
      <c r="G259" s="213"/>
      <c r="H259" s="213"/>
      <c r="I259" s="213"/>
      <c r="J259" s="213"/>
      <c r="K259" s="213"/>
      <c r="L259" s="26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</row>
    <row r="260" spans="1:31" ht="15.75" customHeight="1">
      <c r="A260" s="27"/>
      <c r="B260" s="27"/>
      <c r="C260" s="213"/>
      <c r="D260" s="213"/>
      <c r="E260" s="213"/>
      <c r="F260" s="213"/>
      <c r="G260" s="213"/>
      <c r="H260" s="213"/>
      <c r="I260" s="213"/>
      <c r="J260" s="213"/>
      <c r="K260" s="213"/>
      <c r="L260" s="26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ht="15.75" customHeight="1">
      <c r="A261" s="27"/>
      <c r="B261" s="27"/>
      <c r="C261" s="213"/>
      <c r="D261" s="213"/>
      <c r="E261" s="213"/>
      <c r="F261" s="213"/>
      <c r="G261" s="213"/>
      <c r="H261" s="213"/>
      <c r="I261" s="213"/>
      <c r="J261" s="213"/>
      <c r="K261" s="213"/>
      <c r="L261" s="26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  <row r="262" spans="1:31" ht="15.75" customHeight="1">
      <c r="A262" s="27"/>
      <c r="B262" s="27"/>
      <c r="C262" s="213"/>
      <c r="D262" s="213"/>
      <c r="E262" s="213"/>
      <c r="F262" s="213"/>
      <c r="G262" s="213"/>
      <c r="H262" s="213"/>
      <c r="I262" s="213"/>
      <c r="J262" s="213"/>
      <c r="K262" s="213"/>
      <c r="L262" s="26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ht="15.75" customHeight="1">
      <c r="A263" s="27"/>
      <c r="B263" s="27"/>
      <c r="C263" s="213"/>
      <c r="D263" s="213"/>
      <c r="E263" s="213"/>
      <c r="F263" s="213"/>
      <c r="G263" s="213"/>
      <c r="H263" s="213"/>
      <c r="I263" s="213"/>
      <c r="J263" s="213"/>
      <c r="K263" s="213"/>
      <c r="L263" s="26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</row>
    <row r="264" spans="1:31" ht="15.75" customHeight="1">
      <c r="A264" s="27"/>
      <c r="B264" s="27"/>
      <c r="C264" s="213"/>
      <c r="D264" s="213"/>
      <c r="E264" s="213"/>
      <c r="F264" s="213"/>
      <c r="G264" s="213"/>
      <c r="H264" s="213"/>
      <c r="I264" s="213"/>
      <c r="J264" s="213"/>
      <c r="K264" s="213"/>
      <c r="L264" s="26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ht="15.75" customHeight="1">
      <c r="A265" s="27"/>
      <c r="B265" s="27"/>
      <c r="C265" s="213"/>
      <c r="D265" s="213"/>
      <c r="E265" s="213"/>
      <c r="F265" s="213"/>
      <c r="G265" s="213"/>
      <c r="H265" s="213"/>
      <c r="I265" s="213"/>
      <c r="J265" s="213"/>
      <c r="K265" s="213"/>
      <c r="L265" s="26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</row>
    <row r="266" spans="1:31" ht="15.75" customHeight="1">
      <c r="A266" s="27"/>
      <c r="B266" s="27"/>
      <c r="C266" s="213"/>
      <c r="D266" s="213"/>
      <c r="E266" s="213"/>
      <c r="F266" s="213"/>
      <c r="G266" s="213"/>
      <c r="H266" s="213"/>
      <c r="I266" s="213"/>
      <c r="J266" s="213"/>
      <c r="K266" s="213"/>
      <c r="L266" s="26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ht="15.75" customHeight="1">
      <c r="A267" s="27"/>
      <c r="B267" s="27"/>
      <c r="C267" s="213"/>
      <c r="D267" s="213"/>
      <c r="E267" s="213"/>
      <c r="F267" s="213"/>
      <c r="G267" s="213"/>
      <c r="H267" s="213"/>
      <c r="I267" s="213"/>
      <c r="J267" s="213"/>
      <c r="K267" s="213"/>
      <c r="L267" s="26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</row>
    <row r="268" spans="1:31" ht="15.75" customHeight="1">
      <c r="A268" s="27"/>
      <c r="B268" s="27"/>
      <c r="C268" s="213"/>
      <c r="D268" s="213"/>
      <c r="E268" s="213"/>
      <c r="F268" s="213"/>
      <c r="G268" s="213"/>
      <c r="H268" s="213"/>
      <c r="I268" s="213"/>
      <c r="J268" s="213"/>
      <c r="K268" s="213"/>
      <c r="L268" s="26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ht="15.75" customHeight="1">
      <c r="A269" s="27"/>
      <c r="B269" s="27"/>
      <c r="C269" s="213"/>
      <c r="D269" s="213"/>
      <c r="E269" s="213"/>
      <c r="F269" s="213"/>
      <c r="G269" s="213"/>
      <c r="H269" s="213"/>
      <c r="I269" s="213"/>
      <c r="J269" s="213"/>
      <c r="K269" s="213"/>
      <c r="L269" s="26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</row>
    <row r="270" spans="1:31" ht="15.75" customHeight="1">
      <c r="A270" s="27"/>
      <c r="B270" s="27"/>
      <c r="C270" s="213"/>
      <c r="D270" s="213"/>
      <c r="E270" s="213"/>
      <c r="F270" s="213"/>
      <c r="G270" s="213"/>
      <c r="H270" s="213"/>
      <c r="I270" s="213"/>
      <c r="J270" s="213"/>
      <c r="K270" s="213"/>
      <c r="L270" s="26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ht="15.75" customHeight="1">
      <c r="A271" s="27"/>
      <c r="B271" s="27"/>
      <c r="C271" s="213"/>
      <c r="D271" s="213"/>
      <c r="E271" s="213"/>
      <c r="F271" s="213"/>
      <c r="G271" s="213"/>
      <c r="H271" s="213"/>
      <c r="I271" s="213"/>
      <c r="J271" s="213"/>
      <c r="K271" s="213"/>
      <c r="L271" s="26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ht="15.75" customHeight="1">
      <c r="A272" s="27"/>
      <c r="B272" s="27"/>
      <c r="C272" s="213"/>
      <c r="D272" s="213"/>
      <c r="E272" s="213"/>
      <c r="F272" s="213"/>
      <c r="G272" s="213"/>
      <c r="H272" s="213"/>
      <c r="I272" s="213"/>
      <c r="J272" s="213"/>
      <c r="K272" s="213"/>
      <c r="L272" s="26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ht="15.75" customHeight="1">
      <c r="A273" s="27"/>
      <c r="B273" s="27"/>
      <c r="C273" s="213"/>
      <c r="D273" s="213"/>
      <c r="E273" s="213"/>
      <c r="F273" s="213"/>
      <c r="G273" s="213"/>
      <c r="H273" s="213"/>
      <c r="I273" s="213"/>
      <c r="J273" s="213"/>
      <c r="K273" s="213"/>
      <c r="L273" s="26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ht="15.75" customHeight="1">
      <c r="A274" s="27"/>
      <c r="B274" s="27"/>
      <c r="C274" s="213"/>
      <c r="D274" s="213"/>
      <c r="E274" s="213"/>
      <c r="F274" s="213"/>
      <c r="G274" s="213"/>
      <c r="H274" s="213"/>
      <c r="I274" s="213"/>
      <c r="J274" s="213"/>
      <c r="K274" s="213"/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ht="15.75" customHeight="1">
      <c r="A275" s="27"/>
      <c r="B275" s="27"/>
      <c r="C275" s="213"/>
      <c r="D275" s="213"/>
      <c r="E275" s="213"/>
      <c r="F275" s="213"/>
      <c r="G275" s="213"/>
      <c r="H275" s="213"/>
      <c r="I275" s="213"/>
      <c r="J275" s="213"/>
      <c r="K275" s="213"/>
      <c r="L275" s="26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76" spans="1:31" ht="15.75" customHeight="1">
      <c r="A276" s="27"/>
      <c r="B276" s="27"/>
      <c r="C276" s="213"/>
      <c r="D276" s="213"/>
      <c r="E276" s="213"/>
      <c r="F276" s="213"/>
      <c r="G276" s="213"/>
      <c r="H276" s="213"/>
      <c r="I276" s="213"/>
      <c r="J276" s="213"/>
      <c r="K276" s="213"/>
      <c r="L276" s="26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ht="15.75" customHeight="1">
      <c r="A277" s="27"/>
      <c r="B277" s="27"/>
      <c r="C277" s="213"/>
      <c r="D277" s="213"/>
      <c r="E277" s="213"/>
      <c r="F277" s="213"/>
      <c r="G277" s="213"/>
      <c r="H277" s="213"/>
      <c r="I277" s="213"/>
      <c r="J277" s="213"/>
      <c r="K277" s="213"/>
      <c r="L277" s="26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</row>
    <row r="278" spans="1:31" ht="15.75" customHeight="1">
      <c r="A278" s="27"/>
      <c r="B278" s="27"/>
      <c r="C278" s="213"/>
      <c r="D278" s="213"/>
      <c r="E278" s="213"/>
      <c r="F278" s="213"/>
      <c r="G278" s="213"/>
      <c r="H278" s="213"/>
      <c r="I278" s="213"/>
      <c r="J278" s="213"/>
      <c r="K278" s="213"/>
      <c r="L278" s="26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ht="15.75" customHeight="1">
      <c r="A279" s="27"/>
      <c r="B279" s="27"/>
      <c r="C279" s="213"/>
      <c r="D279" s="213"/>
      <c r="E279" s="213"/>
      <c r="F279" s="213"/>
      <c r="G279" s="213"/>
      <c r="H279" s="213"/>
      <c r="I279" s="213"/>
      <c r="J279" s="213"/>
      <c r="K279" s="213"/>
      <c r="L279" s="26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  <row r="280" spans="1:31" ht="15.75" customHeight="1">
      <c r="A280" s="27"/>
      <c r="B280" s="27"/>
      <c r="C280" s="213"/>
      <c r="D280" s="213"/>
      <c r="E280" s="213"/>
      <c r="F280" s="213"/>
      <c r="G280" s="213"/>
      <c r="H280" s="213"/>
      <c r="I280" s="213"/>
      <c r="J280" s="213"/>
      <c r="K280" s="213"/>
      <c r="L280" s="26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ht="15.75" customHeight="1">
      <c r="A281" s="27"/>
      <c r="B281" s="27"/>
      <c r="C281" s="213"/>
      <c r="D281" s="213"/>
      <c r="E281" s="213"/>
      <c r="F281" s="213"/>
      <c r="G281" s="213"/>
      <c r="H281" s="213"/>
      <c r="I281" s="213"/>
      <c r="J281" s="213"/>
      <c r="K281" s="213"/>
      <c r="L281" s="26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  <row r="282" spans="1:31" ht="15.75" customHeight="1">
      <c r="A282" s="27"/>
      <c r="B282" s="27"/>
      <c r="C282" s="213"/>
      <c r="D282" s="213"/>
      <c r="E282" s="213"/>
      <c r="F282" s="213"/>
      <c r="G282" s="213"/>
      <c r="H282" s="213"/>
      <c r="I282" s="213"/>
      <c r="J282" s="213"/>
      <c r="K282" s="213"/>
      <c r="L282" s="26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ht="15.75" customHeight="1">
      <c r="A283" s="27"/>
      <c r="B283" s="27"/>
      <c r="C283" s="213"/>
      <c r="D283" s="213"/>
      <c r="E283" s="213"/>
      <c r="F283" s="213"/>
      <c r="G283" s="213"/>
      <c r="H283" s="213"/>
      <c r="I283" s="213"/>
      <c r="J283" s="213"/>
      <c r="K283" s="213"/>
      <c r="L283" s="26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</row>
    <row r="284" spans="1:31" ht="15.75" customHeight="1">
      <c r="A284" s="27"/>
      <c r="B284" s="27"/>
      <c r="C284" s="213"/>
      <c r="D284" s="213"/>
      <c r="E284" s="213"/>
      <c r="F284" s="213"/>
      <c r="G284" s="213"/>
      <c r="H284" s="213"/>
      <c r="I284" s="213"/>
      <c r="J284" s="213"/>
      <c r="K284" s="213"/>
      <c r="L284" s="26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ht="15.75" customHeight="1">
      <c r="A285" s="27"/>
      <c r="B285" s="27"/>
      <c r="C285" s="213"/>
      <c r="D285" s="213"/>
      <c r="E285" s="213"/>
      <c r="F285" s="213"/>
      <c r="G285" s="213"/>
      <c r="H285" s="213"/>
      <c r="I285" s="213"/>
      <c r="J285" s="213"/>
      <c r="K285" s="213"/>
      <c r="L285" s="26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</row>
    <row r="286" spans="1:31" ht="15.75" customHeight="1">
      <c r="A286" s="27"/>
      <c r="B286" s="27"/>
      <c r="C286" s="213"/>
      <c r="D286" s="213"/>
      <c r="E286" s="213"/>
      <c r="F286" s="213"/>
      <c r="G286" s="213"/>
      <c r="H286" s="213"/>
      <c r="I286" s="213"/>
      <c r="J286" s="213"/>
      <c r="K286" s="213"/>
      <c r="L286" s="26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ht="15.75" customHeight="1">
      <c r="A287" s="27"/>
      <c r="B287" s="27"/>
      <c r="C287" s="213"/>
      <c r="D287" s="213"/>
      <c r="E287" s="213"/>
      <c r="F287" s="213"/>
      <c r="G287" s="213"/>
      <c r="H287" s="213"/>
      <c r="I287" s="213"/>
      <c r="J287" s="213"/>
      <c r="K287" s="213"/>
      <c r="L287" s="26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</row>
    <row r="288" spans="1:31" ht="15.75" customHeight="1">
      <c r="A288" s="27"/>
      <c r="B288" s="27"/>
      <c r="C288" s="213"/>
      <c r="D288" s="213"/>
      <c r="E288" s="213"/>
      <c r="F288" s="213"/>
      <c r="G288" s="213"/>
      <c r="H288" s="213"/>
      <c r="I288" s="213"/>
      <c r="J288" s="213"/>
      <c r="K288" s="213"/>
      <c r="L288" s="26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ht="15.75" customHeight="1">
      <c r="A289" s="27"/>
      <c r="B289" s="27"/>
      <c r="C289" s="213"/>
      <c r="D289" s="213"/>
      <c r="E289" s="213"/>
      <c r="F289" s="213"/>
      <c r="G289" s="213"/>
      <c r="H289" s="213"/>
      <c r="I289" s="213"/>
      <c r="J289" s="213"/>
      <c r="K289" s="213"/>
      <c r="L289" s="26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</row>
    <row r="290" spans="1:31" ht="15.75" customHeight="1">
      <c r="A290" s="27"/>
      <c r="B290" s="27"/>
      <c r="C290" s="213"/>
      <c r="D290" s="213"/>
      <c r="E290" s="213"/>
      <c r="F290" s="213"/>
      <c r="G290" s="213"/>
      <c r="H290" s="213"/>
      <c r="I290" s="213"/>
      <c r="J290" s="213"/>
      <c r="K290" s="213"/>
      <c r="L290" s="26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ht="15.75" customHeight="1">
      <c r="A291" s="27"/>
      <c r="B291" s="27"/>
      <c r="C291" s="213"/>
      <c r="D291" s="213"/>
      <c r="E291" s="213"/>
      <c r="F291" s="213"/>
      <c r="G291" s="213"/>
      <c r="H291" s="213"/>
      <c r="I291" s="213"/>
      <c r="J291" s="213"/>
      <c r="K291" s="213"/>
      <c r="L291" s="26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</row>
    <row r="292" spans="1:31" ht="15.75" customHeight="1">
      <c r="A292" s="27"/>
      <c r="B292" s="27"/>
      <c r="C292" s="213"/>
      <c r="D292" s="213"/>
      <c r="E292" s="213"/>
      <c r="F292" s="213"/>
      <c r="G292" s="213"/>
      <c r="H292" s="213"/>
      <c r="I292" s="213"/>
      <c r="J292" s="213"/>
      <c r="K292" s="213"/>
      <c r="L292" s="26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ht="15.75" customHeight="1">
      <c r="A293" s="27"/>
      <c r="B293" s="27"/>
      <c r="C293" s="213"/>
      <c r="D293" s="213"/>
      <c r="E293" s="213"/>
      <c r="F293" s="213"/>
      <c r="G293" s="213"/>
      <c r="H293" s="213"/>
      <c r="I293" s="213"/>
      <c r="J293" s="213"/>
      <c r="K293" s="213"/>
      <c r="L293" s="26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</row>
    <row r="294" spans="1:31" ht="15.75" customHeight="1">
      <c r="A294" s="27"/>
      <c r="B294" s="27"/>
      <c r="C294" s="213"/>
      <c r="D294" s="213"/>
      <c r="E294" s="213"/>
      <c r="F294" s="213"/>
      <c r="G294" s="213"/>
      <c r="H294" s="213"/>
      <c r="I294" s="213"/>
      <c r="J294" s="213"/>
      <c r="K294" s="213"/>
      <c r="L294" s="26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ht="15.75" customHeight="1">
      <c r="A295" s="27"/>
      <c r="B295" s="27"/>
      <c r="C295" s="213"/>
      <c r="D295" s="213"/>
      <c r="E295" s="213"/>
      <c r="F295" s="213"/>
      <c r="G295" s="213"/>
      <c r="H295" s="213"/>
      <c r="I295" s="213"/>
      <c r="J295" s="213"/>
      <c r="K295" s="213"/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ht="15.75" customHeight="1">
      <c r="A296" s="27"/>
      <c r="B296" s="27"/>
      <c r="C296" s="213"/>
      <c r="D296" s="213"/>
      <c r="E296" s="213"/>
      <c r="F296" s="213"/>
      <c r="G296" s="213"/>
      <c r="H296" s="213"/>
      <c r="I296" s="213"/>
      <c r="J296" s="213"/>
      <c r="K296" s="213"/>
      <c r="L296" s="26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ht="15.75" customHeight="1">
      <c r="A297" s="27"/>
      <c r="B297" s="27"/>
      <c r="C297" s="213"/>
      <c r="D297" s="213"/>
      <c r="E297" s="213"/>
      <c r="F297" s="213"/>
      <c r="G297" s="213"/>
      <c r="H297" s="213"/>
      <c r="I297" s="213"/>
      <c r="J297" s="213"/>
      <c r="K297" s="213"/>
      <c r="L297" s="26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</row>
    <row r="298" spans="1:31" ht="15.75" customHeight="1">
      <c r="A298" s="27"/>
      <c r="B298" s="27"/>
      <c r="C298" s="213"/>
      <c r="D298" s="213"/>
      <c r="E298" s="213"/>
      <c r="F298" s="213"/>
      <c r="G298" s="213"/>
      <c r="H298" s="213"/>
      <c r="I298" s="213"/>
      <c r="J298" s="213"/>
      <c r="K298" s="213"/>
      <c r="L298" s="26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ht="15.75" customHeight="1">
      <c r="A299" s="27"/>
      <c r="B299" s="27"/>
      <c r="C299" s="213"/>
      <c r="D299" s="213"/>
      <c r="E299" s="213"/>
      <c r="F299" s="213"/>
      <c r="G299" s="213"/>
      <c r="H299" s="213"/>
      <c r="I299" s="213"/>
      <c r="J299" s="213"/>
      <c r="K299" s="213"/>
      <c r="L299" s="26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</row>
    <row r="300" spans="1:31" ht="15.75" customHeight="1">
      <c r="A300" s="27"/>
      <c r="B300" s="27"/>
      <c r="C300" s="213"/>
      <c r="D300" s="213"/>
      <c r="E300" s="213"/>
      <c r="F300" s="213"/>
      <c r="G300" s="213"/>
      <c r="H300" s="213"/>
      <c r="I300" s="213"/>
      <c r="J300" s="213"/>
      <c r="K300" s="213"/>
      <c r="L300" s="26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ht="15.75" customHeight="1">
      <c r="A301" s="27"/>
      <c r="B301" s="27"/>
      <c r="C301" s="213"/>
      <c r="D301" s="213"/>
      <c r="E301" s="213"/>
      <c r="F301" s="213"/>
      <c r="G301" s="213"/>
      <c r="H301" s="213"/>
      <c r="I301" s="213"/>
      <c r="J301" s="213"/>
      <c r="K301" s="213"/>
      <c r="L301" s="26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</row>
    <row r="302" spans="1:31" ht="15.75" customHeight="1">
      <c r="A302" s="27"/>
      <c r="B302" s="27"/>
      <c r="C302" s="213"/>
      <c r="D302" s="213"/>
      <c r="E302" s="213"/>
      <c r="F302" s="213"/>
      <c r="G302" s="213"/>
      <c r="H302" s="213"/>
      <c r="I302" s="213"/>
      <c r="J302" s="213"/>
      <c r="K302" s="213"/>
      <c r="L302" s="26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ht="15.75" customHeight="1">
      <c r="A303" s="27"/>
      <c r="B303" s="27"/>
      <c r="C303" s="213"/>
      <c r="D303" s="213"/>
      <c r="E303" s="213"/>
      <c r="F303" s="213"/>
      <c r="G303" s="213"/>
      <c r="H303" s="213"/>
      <c r="I303" s="213"/>
      <c r="J303" s="213"/>
      <c r="K303" s="213"/>
      <c r="L303" s="26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</row>
    <row r="304" spans="1:31" ht="15.75" customHeight="1">
      <c r="A304" s="27"/>
      <c r="B304" s="27"/>
      <c r="C304" s="213"/>
      <c r="D304" s="213"/>
      <c r="E304" s="213"/>
      <c r="F304" s="213"/>
      <c r="G304" s="213"/>
      <c r="H304" s="213"/>
      <c r="I304" s="213"/>
      <c r="J304" s="213"/>
      <c r="K304" s="213"/>
      <c r="L304" s="26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ht="15.75" customHeight="1">
      <c r="A305" s="27"/>
      <c r="B305" s="27"/>
      <c r="C305" s="213"/>
      <c r="D305" s="213"/>
      <c r="E305" s="213"/>
      <c r="F305" s="213"/>
      <c r="G305" s="213"/>
      <c r="H305" s="213"/>
      <c r="I305" s="213"/>
      <c r="J305" s="213"/>
      <c r="K305" s="213"/>
      <c r="L305" s="26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</row>
    <row r="306" spans="1:31" ht="15.75" customHeight="1">
      <c r="A306" s="27"/>
      <c r="B306" s="27"/>
      <c r="C306" s="213"/>
      <c r="D306" s="213"/>
      <c r="E306" s="213"/>
      <c r="F306" s="213"/>
      <c r="G306" s="213"/>
      <c r="H306" s="213"/>
      <c r="I306" s="213"/>
      <c r="J306" s="213"/>
      <c r="K306" s="213"/>
      <c r="L306" s="2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ht="15.75" customHeight="1">
      <c r="A307" s="27"/>
      <c r="B307" s="27"/>
      <c r="C307" s="213"/>
      <c r="D307" s="213"/>
      <c r="E307" s="213"/>
      <c r="F307" s="213"/>
      <c r="G307" s="213"/>
      <c r="H307" s="213"/>
      <c r="I307" s="213"/>
      <c r="J307" s="213"/>
      <c r="K307" s="213"/>
      <c r="L307" s="26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</row>
    <row r="308" spans="1:31" ht="15.75" customHeight="1">
      <c r="A308" s="27"/>
      <c r="B308" s="27"/>
      <c r="C308" s="213"/>
      <c r="D308" s="213"/>
      <c r="E308" s="213"/>
      <c r="F308" s="213"/>
      <c r="G308" s="213"/>
      <c r="H308" s="213"/>
      <c r="I308" s="213"/>
      <c r="J308" s="213"/>
      <c r="K308" s="213"/>
      <c r="L308" s="26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ht="15.75" customHeight="1">
      <c r="A309" s="27"/>
      <c r="B309" s="27"/>
      <c r="C309" s="213"/>
      <c r="D309" s="213"/>
      <c r="E309" s="213"/>
      <c r="F309" s="213"/>
      <c r="G309" s="213"/>
      <c r="H309" s="213"/>
      <c r="I309" s="213"/>
      <c r="J309" s="213"/>
      <c r="K309" s="213"/>
      <c r="L309" s="26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</row>
    <row r="310" spans="1:31" ht="15.75" customHeight="1">
      <c r="A310" s="27"/>
      <c r="B310" s="27"/>
      <c r="C310" s="213"/>
      <c r="D310" s="213"/>
      <c r="E310" s="213"/>
      <c r="F310" s="213"/>
      <c r="G310" s="213"/>
      <c r="H310" s="213"/>
      <c r="I310" s="213"/>
      <c r="J310" s="213"/>
      <c r="K310" s="213"/>
      <c r="L310" s="26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ht="15.75" customHeight="1">
      <c r="A311" s="27"/>
      <c r="B311" s="27"/>
      <c r="C311" s="213"/>
      <c r="D311" s="213"/>
      <c r="E311" s="213"/>
      <c r="F311" s="213"/>
      <c r="G311" s="213"/>
      <c r="H311" s="213"/>
      <c r="I311" s="213"/>
      <c r="J311" s="213"/>
      <c r="K311" s="213"/>
      <c r="L311" s="26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</row>
    <row r="312" spans="1:31" ht="15.75" customHeight="1">
      <c r="A312" s="27"/>
      <c r="B312" s="27"/>
      <c r="C312" s="213"/>
      <c r="D312" s="213"/>
      <c r="E312" s="213"/>
      <c r="F312" s="213"/>
      <c r="G312" s="213"/>
      <c r="H312" s="213"/>
      <c r="I312" s="213"/>
      <c r="J312" s="213"/>
      <c r="K312" s="213"/>
      <c r="L312" s="26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ht="15.75" customHeight="1">
      <c r="A313" s="27"/>
      <c r="B313" s="27"/>
      <c r="C313" s="213"/>
      <c r="D313" s="213"/>
      <c r="E313" s="213"/>
      <c r="F313" s="213"/>
      <c r="G313" s="213"/>
      <c r="H313" s="213"/>
      <c r="I313" s="213"/>
      <c r="J313" s="213"/>
      <c r="K313" s="213"/>
      <c r="L313" s="26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</row>
    <row r="314" spans="1:31" ht="15.75" customHeight="1">
      <c r="A314" s="27"/>
      <c r="B314" s="27"/>
      <c r="C314" s="213"/>
      <c r="D314" s="213"/>
      <c r="E314" s="213"/>
      <c r="F314" s="213"/>
      <c r="G314" s="213"/>
      <c r="H314" s="213"/>
      <c r="I314" s="213"/>
      <c r="J314" s="213"/>
      <c r="K314" s="213"/>
      <c r="L314" s="26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ht="15.75" customHeight="1">
      <c r="A315" s="27"/>
      <c r="B315" s="27"/>
      <c r="C315" s="213"/>
      <c r="D315" s="213"/>
      <c r="E315" s="213"/>
      <c r="F315" s="213"/>
      <c r="G315" s="213"/>
      <c r="H315" s="213"/>
      <c r="I315" s="213"/>
      <c r="J315" s="213"/>
      <c r="K315" s="213"/>
      <c r="L315" s="26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</row>
    <row r="316" spans="1:31" ht="15.75" customHeight="1">
      <c r="A316" s="27"/>
      <c r="B316" s="27"/>
      <c r="C316" s="213"/>
      <c r="D316" s="213"/>
      <c r="E316" s="213"/>
      <c r="F316" s="213"/>
      <c r="G316" s="213"/>
      <c r="H316" s="213"/>
      <c r="I316" s="213"/>
      <c r="J316" s="213"/>
      <c r="K316" s="213"/>
      <c r="L316" s="26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ht="15.75" customHeight="1">
      <c r="A317" s="27"/>
      <c r="B317" s="27"/>
      <c r="C317" s="213"/>
      <c r="D317" s="213"/>
      <c r="E317" s="213"/>
      <c r="F317" s="213"/>
      <c r="G317" s="213"/>
      <c r="H317" s="213"/>
      <c r="I317" s="213"/>
      <c r="J317" s="213"/>
      <c r="K317" s="213"/>
      <c r="L317" s="26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</row>
    <row r="318" spans="1:31" ht="15.75" customHeight="1">
      <c r="A318" s="27"/>
      <c r="B318" s="27"/>
      <c r="C318" s="213"/>
      <c r="D318" s="213"/>
      <c r="E318" s="213"/>
      <c r="F318" s="213"/>
      <c r="G318" s="213"/>
      <c r="H318" s="213"/>
      <c r="I318" s="213"/>
      <c r="J318" s="213"/>
      <c r="K318" s="213"/>
      <c r="L318" s="26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ht="15.75" customHeight="1">
      <c r="A319" s="27"/>
      <c r="B319" s="27"/>
      <c r="C319" s="213"/>
      <c r="D319" s="213"/>
      <c r="E319" s="213"/>
      <c r="F319" s="213"/>
      <c r="G319" s="213"/>
      <c r="H319" s="213"/>
      <c r="I319" s="213"/>
      <c r="J319" s="213"/>
      <c r="K319" s="213"/>
      <c r="L319" s="26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</row>
    <row r="320" spans="1:31" ht="15.75" customHeight="1">
      <c r="A320" s="27"/>
      <c r="B320" s="27"/>
      <c r="C320" s="213"/>
      <c r="D320" s="213"/>
      <c r="E320" s="213"/>
      <c r="F320" s="213"/>
      <c r="G320" s="213"/>
      <c r="H320" s="213"/>
      <c r="I320" s="213"/>
      <c r="J320" s="213"/>
      <c r="K320" s="213"/>
      <c r="L320" s="26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ht="15.75" customHeight="1">
      <c r="A321" s="27"/>
      <c r="B321" s="27"/>
      <c r="C321" s="213"/>
      <c r="D321" s="213"/>
      <c r="E321" s="213"/>
      <c r="F321" s="213"/>
      <c r="G321" s="213"/>
      <c r="H321" s="213"/>
      <c r="I321" s="213"/>
      <c r="J321" s="213"/>
      <c r="K321" s="213"/>
      <c r="L321" s="26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</row>
    <row r="322" spans="1:31" ht="15.75" customHeight="1">
      <c r="A322" s="27"/>
      <c r="B322" s="27"/>
      <c r="C322" s="213"/>
      <c r="D322" s="213"/>
      <c r="E322" s="213"/>
      <c r="F322" s="213"/>
      <c r="G322" s="213"/>
      <c r="H322" s="213"/>
      <c r="I322" s="213"/>
      <c r="J322" s="213"/>
      <c r="K322" s="213"/>
      <c r="L322" s="26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ht="15.75" customHeight="1">
      <c r="A323" s="27"/>
      <c r="B323" s="27"/>
      <c r="C323" s="213"/>
      <c r="D323" s="213"/>
      <c r="E323" s="213"/>
      <c r="F323" s="213"/>
      <c r="G323" s="213"/>
      <c r="H323" s="213"/>
      <c r="I323" s="213"/>
      <c r="J323" s="213"/>
      <c r="K323" s="213"/>
      <c r="L323" s="26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</row>
    <row r="324" spans="1:31" ht="15.75" customHeight="1">
      <c r="A324" s="27"/>
      <c r="B324" s="27"/>
      <c r="C324" s="213"/>
      <c r="D324" s="213"/>
      <c r="E324" s="213"/>
      <c r="F324" s="213"/>
      <c r="G324" s="213"/>
      <c r="H324" s="213"/>
      <c r="I324" s="213"/>
      <c r="J324" s="213"/>
      <c r="K324" s="213"/>
      <c r="L324" s="26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ht="15.75" customHeight="1">
      <c r="A325" s="27"/>
      <c r="B325" s="27"/>
      <c r="C325" s="213"/>
      <c r="D325" s="213"/>
      <c r="E325" s="213"/>
      <c r="F325" s="213"/>
      <c r="G325" s="213"/>
      <c r="H325" s="213"/>
      <c r="I325" s="213"/>
      <c r="J325" s="213"/>
      <c r="K325" s="213"/>
      <c r="L325" s="26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</row>
    <row r="326" spans="1:31" ht="15.75" customHeight="1">
      <c r="A326" s="27"/>
      <c r="B326" s="27"/>
      <c r="C326" s="213"/>
      <c r="D326" s="213"/>
      <c r="E326" s="213"/>
      <c r="F326" s="213"/>
      <c r="G326" s="213"/>
      <c r="H326" s="213"/>
      <c r="I326" s="213"/>
      <c r="J326" s="213"/>
      <c r="K326" s="213"/>
      <c r="L326" s="26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ht="15.75" customHeight="1">
      <c r="A327" s="27"/>
      <c r="B327" s="27"/>
      <c r="C327" s="213"/>
      <c r="D327" s="213"/>
      <c r="E327" s="213"/>
      <c r="F327" s="213"/>
      <c r="G327" s="213"/>
      <c r="H327" s="213"/>
      <c r="I327" s="213"/>
      <c r="J327" s="213"/>
      <c r="K327" s="213"/>
      <c r="L327" s="26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</row>
    <row r="328" spans="1:31" ht="15.75" customHeight="1">
      <c r="A328" s="27"/>
      <c r="B328" s="27"/>
      <c r="C328" s="213"/>
      <c r="D328" s="213"/>
      <c r="E328" s="213"/>
      <c r="F328" s="213"/>
      <c r="G328" s="213"/>
      <c r="H328" s="213"/>
      <c r="I328" s="213"/>
      <c r="J328" s="213"/>
      <c r="K328" s="213"/>
      <c r="L328" s="26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ht="15.75" customHeight="1">
      <c r="A329" s="27"/>
      <c r="B329" s="27"/>
      <c r="C329" s="213"/>
      <c r="D329" s="213"/>
      <c r="E329" s="213"/>
      <c r="F329" s="213"/>
      <c r="G329" s="213"/>
      <c r="H329" s="213"/>
      <c r="I329" s="213"/>
      <c r="J329" s="213"/>
      <c r="K329" s="213"/>
      <c r="L329" s="26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</row>
    <row r="330" spans="1:31" ht="15.75" customHeight="1">
      <c r="A330" s="27"/>
      <c r="B330" s="27"/>
      <c r="C330" s="213"/>
      <c r="D330" s="213"/>
      <c r="E330" s="213"/>
      <c r="F330" s="213"/>
      <c r="G330" s="213"/>
      <c r="H330" s="213"/>
      <c r="I330" s="213"/>
      <c r="J330" s="213"/>
      <c r="K330" s="213"/>
      <c r="L330" s="26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ht="15.75" customHeight="1">
      <c r="A331" s="27"/>
      <c r="B331" s="27"/>
      <c r="C331" s="213"/>
      <c r="D331" s="213"/>
      <c r="E331" s="213"/>
      <c r="F331" s="213"/>
      <c r="G331" s="213"/>
      <c r="H331" s="213"/>
      <c r="I331" s="213"/>
      <c r="J331" s="213"/>
      <c r="K331" s="213"/>
      <c r="L331" s="26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</row>
    <row r="332" spans="1:31" ht="15.75" customHeight="1">
      <c r="A332" s="27"/>
      <c r="B332" s="27"/>
      <c r="C332" s="213"/>
      <c r="D332" s="213"/>
      <c r="E332" s="213"/>
      <c r="F332" s="213"/>
      <c r="G332" s="213"/>
      <c r="H332" s="213"/>
      <c r="I332" s="213"/>
      <c r="J332" s="213"/>
      <c r="K332" s="213"/>
      <c r="L332" s="26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ht="15.75" customHeight="1">
      <c r="A333" s="27"/>
      <c r="B333" s="27"/>
      <c r="C333" s="213"/>
      <c r="D333" s="213"/>
      <c r="E333" s="213"/>
      <c r="F333" s="213"/>
      <c r="G333" s="213"/>
      <c r="H333" s="213"/>
      <c r="I333" s="213"/>
      <c r="J333" s="213"/>
      <c r="K333" s="213"/>
      <c r="L333" s="26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</row>
    <row r="334" spans="1:31" ht="15.75" customHeight="1">
      <c r="A334" s="27"/>
      <c r="B334" s="27"/>
      <c r="C334" s="213"/>
      <c r="D334" s="213"/>
      <c r="E334" s="213"/>
      <c r="F334" s="213"/>
      <c r="G334" s="213"/>
      <c r="H334" s="213"/>
      <c r="I334" s="213"/>
      <c r="J334" s="213"/>
      <c r="K334" s="213"/>
      <c r="L334" s="26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ht="15.75" customHeight="1">
      <c r="A335" s="27"/>
      <c r="B335" s="27"/>
      <c r="C335" s="213"/>
      <c r="D335" s="213"/>
      <c r="E335" s="213"/>
      <c r="F335" s="213"/>
      <c r="G335" s="213"/>
      <c r="H335" s="213"/>
      <c r="I335" s="213"/>
      <c r="J335" s="213"/>
      <c r="K335" s="213"/>
      <c r="L335" s="26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</row>
    <row r="336" spans="1:31" ht="15.75" customHeight="1">
      <c r="A336" s="27"/>
      <c r="B336" s="27"/>
      <c r="C336" s="213"/>
      <c r="D336" s="213"/>
      <c r="E336" s="213"/>
      <c r="F336" s="213"/>
      <c r="G336" s="213"/>
      <c r="H336" s="213"/>
      <c r="I336" s="213"/>
      <c r="J336" s="213"/>
      <c r="K336" s="213"/>
      <c r="L336" s="26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ht="15.75" customHeight="1">
      <c r="A337" s="27"/>
      <c r="B337" s="27"/>
      <c r="C337" s="213"/>
      <c r="D337" s="213"/>
      <c r="E337" s="213"/>
      <c r="F337" s="213"/>
      <c r="G337" s="213"/>
      <c r="H337" s="213"/>
      <c r="I337" s="213"/>
      <c r="J337" s="213"/>
      <c r="K337" s="213"/>
      <c r="L337" s="26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</row>
    <row r="338" spans="1:31" ht="15.75" customHeight="1">
      <c r="A338" s="27"/>
      <c r="B338" s="27"/>
      <c r="C338" s="213"/>
      <c r="D338" s="213"/>
      <c r="E338" s="213"/>
      <c r="F338" s="213"/>
      <c r="G338" s="213"/>
      <c r="H338" s="213"/>
      <c r="I338" s="213"/>
      <c r="J338" s="213"/>
      <c r="K338" s="213"/>
      <c r="L338" s="2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ht="15.75" customHeight="1">
      <c r="A339" s="27"/>
      <c r="B339" s="27"/>
      <c r="C339" s="213"/>
      <c r="D339" s="213"/>
      <c r="E339" s="213"/>
      <c r="F339" s="213"/>
      <c r="G339" s="213"/>
      <c r="H339" s="213"/>
      <c r="I339" s="213"/>
      <c r="J339" s="213"/>
      <c r="K339" s="213"/>
      <c r="L339" s="26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</row>
    <row r="340" spans="1:31" ht="15.75" customHeight="1">
      <c r="A340" s="27"/>
      <c r="B340" s="27"/>
      <c r="C340" s="213"/>
      <c r="D340" s="213"/>
      <c r="E340" s="213"/>
      <c r="F340" s="213"/>
      <c r="G340" s="213"/>
      <c r="H340" s="213"/>
      <c r="I340" s="213"/>
      <c r="J340" s="213"/>
      <c r="K340" s="213"/>
      <c r="L340" s="26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ht="15.75" customHeight="1">
      <c r="A341" s="27"/>
      <c r="B341" s="27"/>
      <c r="C341" s="213"/>
      <c r="D341" s="213"/>
      <c r="E341" s="213"/>
      <c r="F341" s="213"/>
      <c r="G341" s="213"/>
      <c r="H341" s="213"/>
      <c r="I341" s="213"/>
      <c r="J341" s="213"/>
      <c r="K341" s="213"/>
      <c r="L341" s="26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</row>
    <row r="342" spans="1:31" ht="15.75" customHeight="1">
      <c r="A342" s="27"/>
      <c r="B342" s="27"/>
      <c r="C342" s="213"/>
      <c r="D342" s="213"/>
      <c r="E342" s="213"/>
      <c r="F342" s="213"/>
      <c r="G342" s="213"/>
      <c r="H342" s="213"/>
      <c r="I342" s="213"/>
      <c r="J342" s="213"/>
      <c r="K342" s="213"/>
      <c r="L342" s="26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ht="15.75" customHeight="1">
      <c r="A343" s="27"/>
      <c r="B343" s="27"/>
      <c r="C343" s="213"/>
      <c r="D343" s="213"/>
      <c r="E343" s="213"/>
      <c r="F343" s="213"/>
      <c r="G343" s="213"/>
      <c r="H343" s="213"/>
      <c r="I343" s="213"/>
      <c r="J343" s="213"/>
      <c r="K343" s="213"/>
      <c r="L343" s="26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</row>
    <row r="344" spans="1:31" ht="15.75" customHeight="1">
      <c r="A344" s="27"/>
      <c r="B344" s="27"/>
      <c r="C344" s="213"/>
      <c r="D344" s="213"/>
      <c r="E344" s="213"/>
      <c r="F344" s="213"/>
      <c r="G344" s="213"/>
      <c r="H344" s="213"/>
      <c r="I344" s="213"/>
      <c r="J344" s="213"/>
      <c r="K344" s="213"/>
      <c r="L344" s="26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ht="15.75" customHeight="1">
      <c r="A345" s="27"/>
      <c r="B345" s="27"/>
      <c r="C345" s="213"/>
      <c r="D345" s="213"/>
      <c r="E345" s="213"/>
      <c r="F345" s="213"/>
      <c r="G345" s="213"/>
      <c r="H345" s="213"/>
      <c r="I345" s="213"/>
      <c r="J345" s="213"/>
      <c r="K345" s="213"/>
      <c r="L345" s="26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ht="15.75" customHeight="1">
      <c r="A346" s="27"/>
      <c r="B346" s="27"/>
      <c r="C346" s="213"/>
      <c r="D346" s="213"/>
      <c r="E346" s="213"/>
      <c r="F346" s="213"/>
      <c r="G346" s="213"/>
      <c r="H346" s="213"/>
      <c r="I346" s="213"/>
      <c r="J346" s="213"/>
      <c r="K346" s="213"/>
      <c r="L346" s="26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ht="15.75" customHeight="1">
      <c r="A347" s="27"/>
      <c r="B347" s="27"/>
      <c r="C347" s="213"/>
      <c r="D347" s="213"/>
      <c r="E347" s="213"/>
      <c r="F347" s="213"/>
      <c r="G347" s="213"/>
      <c r="H347" s="213"/>
      <c r="I347" s="213"/>
      <c r="J347" s="213"/>
      <c r="K347" s="213"/>
      <c r="L347" s="26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</row>
    <row r="348" spans="1:31" ht="15.75" customHeight="1">
      <c r="A348" s="27"/>
      <c r="B348" s="27"/>
      <c r="C348" s="213"/>
      <c r="D348" s="213"/>
      <c r="E348" s="213"/>
      <c r="F348" s="213"/>
      <c r="G348" s="213"/>
      <c r="H348" s="213"/>
      <c r="I348" s="213"/>
      <c r="J348" s="213"/>
      <c r="K348" s="213"/>
      <c r="L348" s="26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ht="15.75" customHeight="1">
      <c r="A349" s="27"/>
      <c r="B349" s="27"/>
      <c r="C349" s="213"/>
      <c r="D349" s="213"/>
      <c r="E349" s="213"/>
      <c r="F349" s="213"/>
      <c r="G349" s="213"/>
      <c r="H349" s="213"/>
      <c r="I349" s="213"/>
      <c r="J349" s="213"/>
      <c r="K349" s="213"/>
      <c r="L349" s="26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</row>
    <row r="350" spans="1:31" ht="15.75" customHeight="1">
      <c r="A350" s="27"/>
      <c r="B350" s="27"/>
      <c r="C350" s="213"/>
      <c r="D350" s="213"/>
      <c r="E350" s="213"/>
      <c r="F350" s="213"/>
      <c r="G350" s="213"/>
      <c r="H350" s="213"/>
      <c r="I350" s="213"/>
      <c r="J350" s="213"/>
      <c r="K350" s="213"/>
      <c r="L350" s="26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ht="15.75" customHeight="1">
      <c r="A351" s="27"/>
      <c r="B351" s="27"/>
      <c r="C351" s="213"/>
      <c r="D351" s="213"/>
      <c r="E351" s="213"/>
      <c r="F351" s="213"/>
      <c r="G351" s="213"/>
      <c r="H351" s="213"/>
      <c r="I351" s="213"/>
      <c r="J351" s="213"/>
      <c r="K351" s="213"/>
      <c r="L351" s="26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</row>
    <row r="352" spans="1:31" ht="15.75" customHeight="1">
      <c r="A352" s="27"/>
      <c r="B352" s="27"/>
      <c r="C352" s="213"/>
      <c r="D352" s="213"/>
      <c r="E352" s="213"/>
      <c r="F352" s="213"/>
      <c r="G352" s="213"/>
      <c r="H352" s="213"/>
      <c r="I352" s="213"/>
      <c r="J352" s="213"/>
      <c r="K352" s="213"/>
      <c r="L352" s="26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ht="15.75" customHeight="1">
      <c r="A353" s="27"/>
      <c r="B353" s="27"/>
      <c r="C353" s="213"/>
      <c r="D353" s="213"/>
      <c r="E353" s="213"/>
      <c r="F353" s="213"/>
      <c r="G353" s="213"/>
      <c r="H353" s="213"/>
      <c r="I353" s="213"/>
      <c r="J353" s="213"/>
      <c r="K353" s="213"/>
      <c r="L353" s="26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</row>
    <row r="354" spans="1:31" ht="15.75" customHeight="1">
      <c r="A354" s="27"/>
      <c r="B354" s="27"/>
      <c r="C354" s="213"/>
      <c r="D354" s="213"/>
      <c r="E354" s="213"/>
      <c r="F354" s="213"/>
      <c r="G354" s="213"/>
      <c r="H354" s="213"/>
      <c r="I354" s="213"/>
      <c r="J354" s="213"/>
      <c r="K354" s="213"/>
      <c r="L354" s="26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ht="15.75" customHeight="1">
      <c r="A355" s="27"/>
      <c r="B355" s="27"/>
      <c r="C355" s="213"/>
      <c r="D355" s="213"/>
      <c r="E355" s="213"/>
      <c r="F355" s="213"/>
      <c r="G355" s="213"/>
      <c r="H355" s="213"/>
      <c r="I355" s="213"/>
      <c r="J355" s="213"/>
      <c r="K355" s="213"/>
      <c r="L355" s="26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</row>
    <row r="356" spans="1:31" ht="15.75" customHeight="1">
      <c r="A356" s="27"/>
      <c r="B356" s="27"/>
      <c r="C356" s="213"/>
      <c r="D356" s="213"/>
      <c r="E356" s="213"/>
      <c r="F356" s="213"/>
      <c r="G356" s="213"/>
      <c r="H356" s="213"/>
      <c r="I356" s="213"/>
      <c r="J356" s="213"/>
      <c r="K356" s="213"/>
      <c r="L356" s="26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ht="15.75" customHeight="1">
      <c r="A357" s="27"/>
      <c r="B357" s="27"/>
      <c r="C357" s="213"/>
      <c r="D357" s="213"/>
      <c r="E357" s="213"/>
      <c r="F357" s="213"/>
      <c r="G357" s="213"/>
      <c r="H357" s="213"/>
      <c r="I357" s="213"/>
      <c r="J357" s="213"/>
      <c r="K357" s="213"/>
      <c r="L357" s="26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</row>
    <row r="358" spans="1:31" ht="15.75" customHeight="1">
      <c r="A358" s="27"/>
      <c r="B358" s="27"/>
      <c r="C358" s="213"/>
      <c r="D358" s="213"/>
      <c r="E358" s="213"/>
      <c r="F358" s="213"/>
      <c r="G358" s="213"/>
      <c r="H358" s="213"/>
      <c r="I358" s="213"/>
      <c r="J358" s="213"/>
      <c r="K358" s="213"/>
      <c r="L358" s="26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ht="15.75" customHeight="1">
      <c r="A359" s="27"/>
      <c r="B359" s="27"/>
      <c r="C359" s="213"/>
      <c r="D359" s="213"/>
      <c r="E359" s="213"/>
      <c r="F359" s="213"/>
      <c r="G359" s="213"/>
      <c r="H359" s="213"/>
      <c r="I359" s="213"/>
      <c r="J359" s="213"/>
      <c r="K359" s="213"/>
      <c r="L359" s="26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</row>
    <row r="360" spans="1:31" ht="15.75" customHeight="1">
      <c r="A360" s="27"/>
      <c r="B360" s="27"/>
      <c r="C360" s="213"/>
      <c r="D360" s="213"/>
      <c r="E360" s="213"/>
      <c r="F360" s="213"/>
      <c r="G360" s="213"/>
      <c r="H360" s="213"/>
      <c r="I360" s="213"/>
      <c r="J360" s="213"/>
      <c r="K360" s="213"/>
      <c r="L360" s="26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ht="15.75" customHeight="1">
      <c r="A361" s="27"/>
      <c r="B361" s="27"/>
      <c r="C361" s="213"/>
      <c r="D361" s="213"/>
      <c r="E361" s="213"/>
      <c r="F361" s="213"/>
      <c r="G361" s="213"/>
      <c r="H361" s="213"/>
      <c r="I361" s="213"/>
      <c r="J361" s="213"/>
      <c r="K361" s="213"/>
      <c r="L361" s="26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</row>
    <row r="362" spans="1:31" ht="15.75" customHeight="1">
      <c r="A362" s="27"/>
      <c r="B362" s="27"/>
      <c r="C362" s="213"/>
      <c r="D362" s="213"/>
      <c r="E362" s="213"/>
      <c r="F362" s="213"/>
      <c r="G362" s="213"/>
      <c r="H362" s="213"/>
      <c r="I362" s="213"/>
      <c r="J362" s="213"/>
      <c r="K362" s="213"/>
      <c r="L362" s="26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ht="15.75" customHeight="1">
      <c r="A363" s="27"/>
      <c r="B363" s="27"/>
      <c r="C363" s="213"/>
      <c r="D363" s="213"/>
      <c r="E363" s="213"/>
      <c r="F363" s="213"/>
      <c r="G363" s="213"/>
      <c r="H363" s="213"/>
      <c r="I363" s="213"/>
      <c r="J363" s="213"/>
      <c r="K363" s="213"/>
      <c r="L363" s="26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</row>
    <row r="364" spans="1:31" ht="15.75" customHeight="1">
      <c r="A364" s="27"/>
      <c r="B364" s="27"/>
      <c r="C364" s="213"/>
      <c r="D364" s="213"/>
      <c r="E364" s="213"/>
      <c r="F364" s="213"/>
      <c r="G364" s="213"/>
      <c r="H364" s="213"/>
      <c r="I364" s="213"/>
      <c r="J364" s="213"/>
      <c r="K364" s="213"/>
      <c r="L364" s="26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ht="15.75" customHeight="1">
      <c r="A365" s="27"/>
      <c r="B365" s="27"/>
      <c r="C365" s="213"/>
      <c r="D365" s="213"/>
      <c r="E365" s="213"/>
      <c r="F365" s="213"/>
      <c r="G365" s="213"/>
      <c r="H365" s="213"/>
      <c r="I365" s="213"/>
      <c r="J365" s="213"/>
      <c r="K365" s="213"/>
      <c r="L365" s="26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</row>
    <row r="366" spans="1:31" ht="15.75" customHeight="1">
      <c r="A366" s="27"/>
      <c r="B366" s="27"/>
      <c r="C366" s="213"/>
      <c r="D366" s="213"/>
      <c r="E366" s="213"/>
      <c r="F366" s="213"/>
      <c r="G366" s="213"/>
      <c r="H366" s="213"/>
      <c r="I366" s="213"/>
      <c r="J366" s="213"/>
      <c r="K366" s="213"/>
      <c r="L366" s="26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ht="15.75" customHeight="1">
      <c r="A367" s="27"/>
      <c r="B367" s="27"/>
      <c r="C367" s="213"/>
      <c r="D367" s="213"/>
      <c r="E367" s="213"/>
      <c r="F367" s="213"/>
      <c r="G367" s="213"/>
      <c r="H367" s="213"/>
      <c r="I367" s="213"/>
      <c r="J367" s="213"/>
      <c r="K367" s="213"/>
      <c r="L367" s="26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</row>
    <row r="368" spans="1:31" ht="15.75" customHeight="1">
      <c r="A368" s="27"/>
      <c r="B368" s="27"/>
      <c r="C368" s="213"/>
      <c r="D368" s="213"/>
      <c r="E368" s="213"/>
      <c r="F368" s="213"/>
      <c r="G368" s="213"/>
      <c r="H368" s="213"/>
      <c r="I368" s="213"/>
      <c r="J368" s="213"/>
      <c r="K368" s="213"/>
      <c r="L368" s="26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ht="15.75" customHeight="1">
      <c r="A369" s="27"/>
      <c r="B369" s="27"/>
      <c r="C369" s="213"/>
      <c r="D369" s="213"/>
      <c r="E369" s="213"/>
      <c r="F369" s="213"/>
      <c r="G369" s="213"/>
      <c r="H369" s="213"/>
      <c r="I369" s="213"/>
      <c r="J369" s="213"/>
      <c r="K369" s="213"/>
      <c r="L369" s="26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</row>
    <row r="370" spans="1:31" ht="15.75" customHeight="1">
      <c r="A370" s="27"/>
      <c r="B370" s="27"/>
      <c r="C370" s="213"/>
      <c r="D370" s="213"/>
      <c r="E370" s="213"/>
      <c r="F370" s="213"/>
      <c r="G370" s="213"/>
      <c r="H370" s="213"/>
      <c r="I370" s="213"/>
      <c r="J370" s="213"/>
      <c r="K370" s="213"/>
      <c r="L370" s="2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ht="15.75" customHeight="1">
      <c r="A371" s="27"/>
      <c r="B371" s="27"/>
      <c r="C371" s="213"/>
      <c r="D371" s="213"/>
      <c r="E371" s="213"/>
      <c r="F371" s="213"/>
      <c r="G371" s="213"/>
      <c r="H371" s="213"/>
      <c r="I371" s="213"/>
      <c r="J371" s="213"/>
      <c r="K371" s="213"/>
      <c r="L371" s="26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</row>
    <row r="372" spans="1:31" ht="15.75" customHeight="1">
      <c r="A372" s="27"/>
      <c r="B372" s="27"/>
      <c r="C372" s="213"/>
      <c r="D372" s="213"/>
      <c r="E372" s="213"/>
      <c r="F372" s="213"/>
      <c r="G372" s="213"/>
      <c r="H372" s="213"/>
      <c r="I372" s="213"/>
      <c r="J372" s="213"/>
      <c r="K372" s="213"/>
      <c r="L372" s="26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ht="15.75" customHeight="1">
      <c r="A373" s="27"/>
      <c r="B373" s="27"/>
      <c r="C373" s="213"/>
      <c r="D373" s="213"/>
      <c r="E373" s="213"/>
      <c r="F373" s="213"/>
      <c r="G373" s="213"/>
      <c r="H373" s="213"/>
      <c r="I373" s="213"/>
      <c r="J373" s="213"/>
      <c r="K373" s="213"/>
      <c r="L373" s="26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</row>
    <row r="374" spans="1:31" ht="15.75" customHeight="1">
      <c r="A374" s="27"/>
      <c r="B374" s="27"/>
      <c r="C374" s="213"/>
      <c r="D374" s="213"/>
      <c r="E374" s="213"/>
      <c r="F374" s="213"/>
      <c r="G374" s="213"/>
      <c r="H374" s="213"/>
      <c r="I374" s="213"/>
      <c r="J374" s="213"/>
      <c r="K374" s="213"/>
      <c r="L374" s="26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ht="15.75" customHeight="1">
      <c r="A375" s="27"/>
      <c r="B375" s="27"/>
      <c r="C375" s="213"/>
      <c r="D375" s="213"/>
      <c r="E375" s="213"/>
      <c r="F375" s="213"/>
      <c r="G375" s="213"/>
      <c r="H375" s="213"/>
      <c r="I375" s="213"/>
      <c r="J375" s="213"/>
      <c r="K375" s="213"/>
      <c r="L375" s="26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</row>
    <row r="376" spans="1:31" ht="15.75" customHeight="1">
      <c r="A376" s="27"/>
      <c r="B376" s="27"/>
      <c r="C376" s="213"/>
      <c r="D376" s="213"/>
      <c r="E376" s="213"/>
      <c r="F376" s="213"/>
      <c r="G376" s="213"/>
      <c r="H376" s="213"/>
      <c r="I376" s="213"/>
      <c r="J376" s="213"/>
      <c r="K376" s="213"/>
      <c r="L376" s="26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ht="15.75" customHeight="1">
      <c r="A377" s="27"/>
      <c r="B377" s="27"/>
      <c r="C377" s="213"/>
      <c r="D377" s="213"/>
      <c r="E377" s="213"/>
      <c r="F377" s="213"/>
      <c r="G377" s="213"/>
      <c r="H377" s="213"/>
      <c r="I377" s="213"/>
      <c r="J377" s="213"/>
      <c r="K377" s="213"/>
      <c r="L377" s="26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</row>
    <row r="378" spans="1:31" ht="15.75" customHeight="1">
      <c r="A378" s="27"/>
      <c r="B378" s="27"/>
      <c r="C378" s="213"/>
      <c r="D378" s="213"/>
      <c r="E378" s="213"/>
      <c r="F378" s="213"/>
      <c r="G378" s="213"/>
      <c r="H378" s="213"/>
      <c r="I378" s="213"/>
      <c r="J378" s="213"/>
      <c r="K378" s="213"/>
      <c r="L378" s="26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ht="15.75" customHeight="1">
      <c r="A379" s="27"/>
      <c r="B379" s="27"/>
      <c r="C379" s="213"/>
      <c r="D379" s="213"/>
      <c r="E379" s="213"/>
      <c r="F379" s="213"/>
      <c r="G379" s="213"/>
      <c r="H379" s="213"/>
      <c r="I379" s="213"/>
      <c r="J379" s="213"/>
      <c r="K379" s="213"/>
      <c r="L379" s="26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</row>
    <row r="380" spans="1:31" ht="15.75" customHeight="1">
      <c r="A380" s="27"/>
      <c r="B380" s="27"/>
      <c r="C380" s="213"/>
      <c r="D380" s="213"/>
      <c r="E380" s="213"/>
      <c r="F380" s="213"/>
      <c r="G380" s="213"/>
      <c r="H380" s="213"/>
      <c r="I380" s="213"/>
      <c r="J380" s="213"/>
      <c r="K380" s="213"/>
      <c r="L380" s="26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ht="15.75" customHeight="1">
      <c r="A381" s="27"/>
      <c r="B381" s="27"/>
      <c r="C381" s="213"/>
      <c r="D381" s="213"/>
      <c r="E381" s="213"/>
      <c r="F381" s="213"/>
      <c r="G381" s="213"/>
      <c r="H381" s="213"/>
      <c r="I381" s="213"/>
      <c r="J381" s="213"/>
      <c r="K381" s="213"/>
      <c r="L381" s="26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</row>
    <row r="382" spans="1:31" ht="15.75" customHeight="1">
      <c r="A382" s="27"/>
      <c r="B382" s="27"/>
      <c r="C382" s="213"/>
      <c r="D382" s="213"/>
      <c r="E382" s="213"/>
      <c r="F382" s="213"/>
      <c r="G382" s="213"/>
      <c r="H382" s="213"/>
      <c r="I382" s="213"/>
      <c r="J382" s="213"/>
      <c r="K382" s="213"/>
      <c r="L382" s="26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ht="15.75" customHeight="1">
      <c r="A383" s="27"/>
      <c r="B383" s="27"/>
      <c r="C383" s="213"/>
      <c r="D383" s="213"/>
      <c r="E383" s="213"/>
      <c r="F383" s="213"/>
      <c r="G383" s="213"/>
      <c r="H383" s="213"/>
      <c r="I383" s="213"/>
      <c r="J383" s="213"/>
      <c r="K383" s="213"/>
      <c r="L383" s="26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</row>
    <row r="384" spans="1:31" ht="15.75" customHeight="1">
      <c r="A384" s="27"/>
      <c r="B384" s="27"/>
      <c r="C384" s="213"/>
      <c r="D384" s="213"/>
      <c r="E384" s="213"/>
      <c r="F384" s="213"/>
      <c r="G384" s="213"/>
      <c r="H384" s="213"/>
      <c r="I384" s="213"/>
      <c r="J384" s="213"/>
      <c r="K384" s="213"/>
      <c r="L384" s="26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ht="15.75" customHeight="1">
      <c r="A385" s="27"/>
      <c r="B385" s="27"/>
      <c r="C385" s="213"/>
      <c r="D385" s="213"/>
      <c r="E385" s="213"/>
      <c r="F385" s="213"/>
      <c r="G385" s="213"/>
      <c r="H385" s="213"/>
      <c r="I385" s="213"/>
      <c r="J385" s="213"/>
      <c r="K385" s="213"/>
      <c r="L385" s="26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</row>
    <row r="386" spans="1:31" ht="15.75" customHeight="1">
      <c r="A386" s="27"/>
      <c r="B386" s="27"/>
      <c r="C386" s="213"/>
      <c r="D386" s="213"/>
      <c r="E386" s="213"/>
      <c r="F386" s="213"/>
      <c r="G386" s="213"/>
      <c r="H386" s="213"/>
      <c r="I386" s="213"/>
      <c r="J386" s="213"/>
      <c r="K386" s="213"/>
      <c r="L386" s="26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ht="15.75" customHeight="1">
      <c r="A387" s="27"/>
      <c r="B387" s="27"/>
      <c r="C387" s="213"/>
      <c r="D387" s="213"/>
      <c r="E387" s="213"/>
      <c r="F387" s="213"/>
      <c r="G387" s="213"/>
      <c r="H387" s="213"/>
      <c r="I387" s="213"/>
      <c r="J387" s="213"/>
      <c r="K387" s="213"/>
      <c r="L387" s="26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</row>
    <row r="388" spans="1:31" ht="15.75" customHeight="1">
      <c r="A388" s="27"/>
      <c r="B388" s="27"/>
      <c r="C388" s="213"/>
      <c r="D388" s="213"/>
      <c r="E388" s="213"/>
      <c r="F388" s="213"/>
      <c r="G388" s="213"/>
      <c r="H388" s="213"/>
      <c r="I388" s="213"/>
      <c r="J388" s="213"/>
      <c r="K388" s="213"/>
      <c r="L388" s="26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ht="15.75" customHeight="1">
      <c r="A389" s="27"/>
      <c r="B389" s="27"/>
      <c r="C389" s="213"/>
      <c r="D389" s="213"/>
      <c r="E389" s="213"/>
      <c r="F389" s="213"/>
      <c r="G389" s="213"/>
      <c r="H389" s="213"/>
      <c r="I389" s="213"/>
      <c r="J389" s="213"/>
      <c r="K389" s="213"/>
      <c r="L389" s="26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</row>
    <row r="390" spans="1:31" ht="15.75" customHeight="1">
      <c r="A390" s="27"/>
      <c r="B390" s="27"/>
      <c r="C390" s="213"/>
      <c r="D390" s="213"/>
      <c r="E390" s="213"/>
      <c r="F390" s="213"/>
      <c r="G390" s="213"/>
      <c r="H390" s="213"/>
      <c r="I390" s="213"/>
      <c r="J390" s="213"/>
      <c r="K390" s="213"/>
      <c r="L390" s="26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ht="15.75" customHeight="1">
      <c r="A391" s="27"/>
      <c r="B391" s="27"/>
      <c r="C391" s="213"/>
      <c r="D391" s="213"/>
      <c r="E391" s="213"/>
      <c r="F391" s="213"/>
      <c r="G391" s="213"/>
      <c r="H391" s="213"/>
      <c r="I391" s="213"/>
      <c r="J391" s="213"/>
      <c r="K391" s="213"/>
      <c r="L391" s="26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</row>
    <row r="392" spans="1:31" ht="15.75" customHeight="1">
      <c r="A392" s="27"/>
      <c r="B392" s="27"/>
      <c r="C392" s="213"/>
      <c r="D392" s="213"/>
      <c r="E392" s="213"/>
      <c r="F392" s="213"/>
      <c r="G392" s="213"/>
      <c r="H392" s="213"/>
      <c r="I392" s="213"/>
      <c r="J392" s="213"/>
      <c r="K392" s="213"/>
      <c r="L392" s="26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ht="15.75" customHeight="1">
      <c r="A393" s="27"/>
      <c r="B393" s="27"/>
      <c r="C393" s="213"/>
      <c r="D393" s="213"/>
      <c r="E393" s="213"/>
      <c r="F393" s="213"/>
      <c r="G393" s="213"/>
      <c r="H393" s="213"/>
      <c r="I393" s="213"/>
      <c r="J393" s="213"/>
      <c r="K393" s="213"/>
      <c r="L393" s="26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</row>
    <row r="394" spans="1:31" ht="15.75" customHeight="1">
      <c r="A394" s="27"/>
      <c r="B394" s="27"/>
      <c r="C394" s="213"/>
      <c r="D394" s="213"/>
      <c r="E394" s="213"/>
      <c r="F394" s="213"/>
      <c r="G394" s="213"/>
      <c r="H394" s="213"/>
      <c r="I394" s="213"/>
      <c r="J394" s="213"/>
      <c r="K394" s="213"/>
      <c r="L394" s="26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ht="15.75" customHeight="1">
      <c r="A395" s="27"/>
      <c r="B395" s="27"/>
      <c r="C395" s="213"/>
      <c r="D395" s="213"/>
      <c r="E395" s="213"/>
      <c r="F395" s="213"/>
      <c r="G395" s="213"/>
      <c r="H395" s="213"/>
      <c r="I395" s="213"/>
      <c r="J395" s="213"/>
      <c r="K395" s="213"/>
      <c r="L395" s="26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</row>
    <row r="396" spans="1:31" ht="15.75" customHeight="1">
      <c r="A396" s="27"/>
      <c r="B396" s="27"/>
      <c r="C396" s="213"/>
      <c r="D396" s="213"/>
      <c r="E396" s="213"/>
      <c r="F396" s="213"/>
      <c r="G396" s="213"/>
      <c r="H396" s="213"/>
      <c r="I396" s="213"/>
      <c r="J396" s="213"/>
      <c r="K396" s="213"/>
      <c r="L396" s="26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ht="15.75" customHeight="1">
      <c r="A397" s="27"/>
      <c r="B397" s="27"/>
      <c r="C397" s="213"/>
      <c r="D397" s="213"/>
      <c r="E397" s="213"/>
      <c r="F397" s="213"/>
      <c r="G397" s="213"/>
      <c r="H397" s="213"/>
      <c r="I397" s="213"/>
      <c r="J397" s="213"/>
      <c r="K397" s="213"/>
      <c r="L397" s="26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</row>
    <row r="398" spans="1:31" ht="15.75" customHeight="1">
      <c r="A398" s="27"/>
      <c r="B398" s="27"/>
      <c r="C398" s="213"/>
      <c r="D398" s="213"/>
      <c r="E398" s="213"/>
      <c r="F398" s="213"/>
      <c r="G398" s="213"/>
      <c r="H398" s="213"/>
      <c r="I398" s="213"/>
      <c r="J398" s="213"/>
      <c r="K398" s="213"/>
      <c r="L398" s="26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ht="15.75" customHeight="1">
      <c r="A399" s="27"/>
      <c r="B399" s="27"/>
      <c r="C399" s="213"/>
      <c r="D399" s="213"/>
      <c r="E399" s="213"/>
      <c r="F399" s="213"/>
      <c r="G399" s="213"/>
      <c r="H399" s="213"/>
      <c r="I399" s="213"/>
      <c r="J399" s="213"/>
      <c r="K399" s="213"/>
      <c r="L399" s="26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</row>
    <row r="400" spans="1:31" ht="15.75" customHeight="1">
      <c r="A400" s="27"/>
      <c r="B400" s="27"/>
      <c r="C400" s="213"/>
      <c r="D400" s="213"/>
      <c r="E400" s="213"/>
      <c r="F400" s="213"/>
      <c r="G400" s="213"/>
      <c r="H400" s="213"/>
      <c r="I400" s="213"/>
      <c r="J400" s="213"/>
      <c r="K400" s="213"/>
      <c r="L400" s="26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ht="15.75" customHeight="1">
      <c r="A401" s="27"/>
      <c r="B401" s="27"/>
      <c r="C401" s="213"/>
      <c r="D401" s="213"/>
      <c r="E401" s="213"/>
      <c r="F401" s="213"/>
      <c r="G401" s="213"/>
      <c r="H401" s="213"/>
      <c r="I401" s="213"/>
      <c r="J401" s="213"/>
      <c r="K401" s="213"/>
      <c r="L401" s="26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</row>
    <row r="402" spans="1:31" ht="15.75" customHeight="1">
      <c r="A402" s="27"/>
      <c r="B402" s="27"/>
      <c r="C402" s="213"/>
      <c r="D402" s="213"/>
      <c r="E402" s="213"/>
      <c r="F402" s="213"/>
      <c r="G402" s="213"/>
      <c r="H402" s="213"/>
      <c r="I402" s="213"/>
      <c r="J402" s="213"/>
      <c r="K402" s="213"/>
      <c r="L402" s="2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ht="15.75" customHeight="1">
      <c r="A403" s="27"/>
      <c r="B403" s="27"/>
      <c r="C403" s="213"/>
      <c r="D403" s="213"/>
      <c r="E403" s="213"/>
      <c r="F403" s="213"/>
      <c r="G403" s="213"/>
      <c r="H403" s="213"/>
      <c r="I403" s="213"/>
      <c r="J403" s="213"/>
      <c r="K403" s="213"/>
      <c r="L403" s="26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</row>
    <row r="404" spans="1:31" ht="15.75" customHeight="1">
      <c r="A404" s="27"/>
      <c r="B404" s="27"/>
      <c r="C404" s="213"/>
      <c r="D404" s="213"/>
      <c r="E404" s="213"/>
      <c r="F404" s="213"/>
      <c r="G404" s="213"/>
      <c r="H404" s="213"/>
      <c r="I404" s="213"/>
      <c r="J404" s="213"/>
      <c r="K404" s="213"/>
      <c r="L404" s="26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</row>
    <row r="405" spans="1:31" ht="15.75" customHeight="1">
      <c r="A405" s="27"/>
      <c r="B405" s="27"/>
      <c r="C405" s="213"/>
      <c r="D405" s="213"/>
      <c r="E405" s="213"/>
      <c r="F405" s="213"/>
      <c r="G405" s="213"/>
      <c r="H405" s="213"/>
      <c r="I405" s="213"/>
      <c r="J405" s="213"/>
      <c r="K405" s="213"/>
      <c r="L405" s="26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</row>
    <row r="406" spans="1:31" ht="15.75" customHeight="1">
      <c r="A406" s="27"/>
      <c r="B406" s="27"/>
      <c r="C406" s="213"/>
      <c r="D406" s="213"/>
      <c r="E406" s="213"/>
      <c r="F406" s="213"/>
      <c r="G406" s="213"/>
      <c r="H406" s="213"/>
      <c r="I406" s="213"/>
      <c r="J406" s="213"/>
      <c r="K406" s="213"/>
      <c r="L406" s="26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</row>
    <row r="407" spans="1:31" ht="15.75" customHeight="1">
      <c r="A407" s="27"/>
      <c r="B407" s="27"/>
      <c r="C407" s="213"/>
      <c r="D407" s="213"/>
      <c r="E407" s="213"/>
      <c r="F407" s="213"/>
      <c r="G407" s="213"/>
      <c r="H407" s="213"/>
      <c r="I407" s="213"/>
      <c r="J407" s="213"/>
      <c r="K407" s="213"/>
      <c r="L407" s="26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</row>
    <row r="408" spans="1:31" ht="15.75" customHeight="1">
      <c r="A408" s="27"/>
      <c r="B408" s="27"/>
      <c r="C408" s="213"/>
      <c r="D408" s="213"/>
      <c r="E408" s="213"/>
      <c r="F408" s="213"/>
      <c r="G408" s="213"/>
      <c r="H408" s="213"/>
      <c r="I408" s="213"/>
      <c r="J408" s="213"/>
      <c r="K408" s="213"/>
      <c r="L408" s="26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</row>
    <row r="409" spans="1:31" ht="15.75" customHeight="1">
      <c r="A409" s="27"/>
      <c r="B409" s="27"/>
      <c r="C409" s="213"/>
      <c r="D409" s="213"/>
      <c r="E409" s="213"/>
      <c r="F409" s="213"/>
      <c r="G409" s="213"/>
      <c r="H409" s="213"/>
      <c r="I409" s="213"/>
      <c r="J409" s="213"/>
      <c r="K409" s="213"/>
      <c r="L409" s="26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</row>
    <row r="410" spans="1:31" ht="15.75" customHeight="1">
      <c r="A410" s="27"/>
      <c r="B410" s="27"/>
      <c r="C410" s="213"/>
      <c r="D410" s="213"/>
      <c r="E410" s="213"/>
      <c r="F410" s="213"/>
      <c r="G410" s="213"/>
      <c r="H410" s="213"/>
      <c r="I410" s="213"/>
      <c r="J410" s="213"/>
      <c r="K410" s="213"/>
      <c r="L410" s="26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</row>
    <row r="411" spans="1:31" ht="15.75" customHeight="1">
      <c r="A411" s="27"/>
      <c r="B411" s="27"/>
      <c r="C411" s="213"/>
      <c r="D411" s="213"/>
      <c r="E411" s="213"/>
      <c r="F411" s="213"/>
      <c r="G411" s="213"/>
      <c r="H411" s="213"/>
      <c r="I411" s="213"/>
      <c r="J411" s="213"/>
      <c r="K411" s="213"/>
      <c r="L411" s="26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</row>
    <row r="412" spans="1:31" ht="15.75" customHeight="1">
      <c r="A412" s="27"/>
      <c r="B412" s="27"/>
      <c r="C412" s="213"/>
      <c r="D412" s="213"/>
      <c r="E412" s="213"/>
      <c r="F412" s="213"/>
      <c r="G412" s="213"/>
      <c r="H412" s="213"/>
      <c r="I412" s="213"/>
      <c r="J412" s="213"/>
      <c r="K412" s="213"/>
      <c r="L412" s="26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</row>
    <row r="413" spans="1:31" ht="15.75" customHeight="1">
      <c r="A413" s="27"/>
      <c r="B413" s="27"/>
      <c r="C413" s="213"/>
      <c r="D413" s="213"/>
      <c r="E413" s="213"/>
      <c r="F413" s="213"/>
      <c r="G413" s="213"/>
      <c r="H413" s="213"/>
      <c r="I413" s="213"/>
      <c r="J413" s="213"/>
      <c r="K413" s="213"/>
      <c r="L413" s="26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ht="15.75" customHeight="1">
      <c r="A414" s="27"/>
      <c r="B414" s="27"/>
      <c r="C414" s="213"/>
      <c r="D414" s="213"/>
      <c r="E414" s="213"/>
      <c r="F414" s="213"/>
      <c r="G414" s="213"/>
      <c r="H414" s="213"/>
      <c r="I414" s="213"/>
      <c r="J414" s="213"/>
      <c r="K414" s="213"/>
      <c r="L414" s="26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</row>
    <row r="415" spans="1:31" ht="15.75" customHeight="1">
      <c r="A415" s="27"/>
      <c r="B415" s="27"/>
      <c r="C415" s="213"/>
      <c r="D415" s="213"/>
      <c r="E415" s="213"/>
      <c r="F415" s="213"/>
      <c r="G415" s="213"/>
      <c r="H415" s="213"/>
      <c r="I415" s="213"/>
      <c r="J415" s="213"/>
      <c r="K415" s="213"/>
      <c r="L415" s="26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</row>
    <row r="416" spans="1:31" ht="15.75" customHeight="1">
      <c r="A416" s="27"/>
      <c r="B416" s="27"/>
      <c r="C416" s="213"/>
      <c r="D416" s="213"/>
      <c r="E416" s="213"/>
      <c r="F416" s="213"/>
      <c r="G416" s="213"/>
      <c r="H416" s="213"/>
      <c r="I416" s="213"/>
      <c r="J416" s="213"/>
      <c r="K416" s="213"/>
      <c r="L416" s="26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</row>
    <row r="417" spans="1:31" ht="15.75" customHeight="1">
      <c r="A417" s="27"/>
      <c r="B417" s="27"/>
      <c r="C417" s="213"/>
      <c r="D417" s="213"/>
      <c r="E417" s="213"/>
      <c r="F417" s="213"/>
      <c r="G417" s="213"/>
      <c r="H417" s="213"/>
      <c r="I417" s="213"/>
      <c r="J417" s="213"/>
      <c r="K417" s="213"/>
      <c r="L417" s="26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</row>
    <row r="418" spans="1:31" ht="15.75" customHeight="1">
      <c r="A418" s="27"/>
      <c r="B418" s="27"/>
      <c r="C418" s="213"/>
      <c r="D418" s="213"/>
      <c r="E418" s="213"/>
      <c r="F418" s="213"/>
      <c r="G418" s="213"/>
      <c r="H418" s="213"/>
      <c r="I418" s="213"/>
      <c r="J418" s="213"/>
      <c r="K418" s="213"/>
      <c r="L418" s="26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</row>
    <row r="419" spans="1:31" ht="15.75" customHeight="1">
      <c r="A419" s="27"/>
      <c r="B419" s="27"/>
      <c r="C419" s="213"/>
      <c r="D419" s="213"/>
      <c r="E419" s="213"/>
      <c r="F419" s="213"/>
      <c r="G419" s="213"/>
      <c r="H419" s="213"/>
      <c r="I419" s="213"/>
      <c r="J419" s="213"/>
      <c r="K419" s="213"/>
      <c r="L419" s="26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</row>
    <row r="420" spans="1:31" ht="15.75" customHeight="1">
      <c r="A420" s="27"/>
      <c r="B420" s="27"/>
      <c r="C420" s="213"/>
      <c r="D420" s="213"/>
      <c r="E420" s="213"/>
      <c r="F420" s="213"/>
      <c r="G420" s="213"/>
      <c r="H420" s="213"/>
      <c r="I420" s="213"/>
      <c r="J420" s="213"/>
      <c r="K420" s="213"/>
      <c r="L420" s="26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</row>
    <row r="421" spans="1:31" ht="15.75" customHeight="1">
      <c r="A421" s="27"/>
      <c r="B421" s="27"/>
      <c r="C421" s="213"/>
      <c r="D421" s="213"/>
      <c r="E421" s="213"/>
      <c r="F421" s="213"/>
      <c r="G421" s="213"/>
      <c r="H421" s="213"/>
      <c r="I421" s="213"/>
      <c r="J421" s="213"/>
      <c r="K421" s="213"/>
      <c r="L421" s="26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</row>
    <row r="422" spans="1:31" ht="15.75" customHeight="1">
      <c r="A422" s="27"/>
      <c r="B422" s="27"/>
      <c r="C422" s="213"/>
      <c r="D422" s="213"/>
      <c r="E422" s="213"/>
      <c r="F422" s="213"/>
      <c r="G422" s="213"/>
      <c r="H422" s="213"/>
      <c r="I422" s="213"/>
      <c r="J422" s="213"/>
      <c r="K422" s="213"/>
      <c r="L422" s="26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</row>
    <row r="423" spans="1:31" ht="15.75" customHeight="1">
      <c r="A423" s="27"/>
      <c r="B423" s="27"/>
      <c r="C423" s="213"/>
      <c r="D423" s="213"/>
      <c r="E423" s="213"/>
      <c r="F423" s="213"/>
      <c r="G423" s="213"/>
      <c r="H423" s="213"/>
      <c r="I423" s="213"/>
      <c r="J423" s="213"/>
      <c r="K423" s="213"/>
      <c r="L423" s="26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</row>
    <row r="424" spans="1:31" ht="15.75" customHeight="1">
      <c r="A424" s="27"/>
      <c r="B424" s="27"/>
      <c r="C424" s="213"/>
      <c r="D424" s="213"/>
      <c r="E424" s="213"/>
      <c r="F424" s="213"/>
      <c r="G424" s="213"/>
      <c r="H424" s="213"/>
      <c r="I424" s="213"/>
      <c r="J424" s="213"/>
      <c r="K424" s="213"/>
      <c r="L424" s="26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</row>
    <row r="425" spans="1:31" ht="15.75" customHeight="1">
      <c r="A425" s="27"/>
      <c r="B425" s="27"/>
      <c r="C425" s="213"/>
      <c r="D425" s="213"/>
      <c r="E425" s="213"/>
      <c r="F425" s="213"/>
      <c r="G425" s="213"/>
      <c r="H425" s="213"/>
      <c r="I425" s="213"/>
      <c r="J425" s="213"/>
      <c r="K425" s="213"/>
      <c r="L425" s="26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</row>
    <row r="426" spans="1:31" ht="15.75" customHeight="1">
      <c r="A426" s="27"/>
      <c r="B426" s="27"/>
      <c r="C426" s="213"/>
      <c r="D426" s="213"/>
      <c r="E426" s="213"/>
      <c r="F426" s="213"/>
      <c r="G426" s="213"/>
      <c r="H426" s="213"/>
      <c r="I426" s="213"/>
      <c r="J426" s="213"/>
      <c r="K426" s="213"/>
      <c r="L426" s="26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</row>
    <row r="427" spans="1:31" ht="15.75" customHeight="1">
      <c r="A427" s="27"/>
      <c r="B427" s="27"/>
      <c r="C427" s="213"/>
      <c r="D427" s="213"/>
      <c r="E427" s="213"/>
      <c r="F427" s="213"/>
      <c r="G427" s="213"/>
      <c r="H427" s="213"/>
      <c r="I427" s="213"/>
      <c r="J427" s="213"/>
      <c r="K427" s="213"/>
      <c r="L427" s="26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</row>
    <row r="428" spans="1:31" ht="15.75" customHeight="1">
      <c r="A428" s="27"/>
      <c r="B428" s="27"/>
      <c r="C428" s="213"/>
      <c r="D428" s="213"/>
      <c r="E428" s="213"/>
      <c r="F428" s="213"/>
      <c r="G428" s="213"/>
      <c r="H428" s="213"/>
      <c r="I428" s="213"/>
      <c r="J428" s="213"/>
      <c r="K428" s="213"/>
      <c r="L428" s="26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</row>
    <row r="429" spans="1:31" ht="15.75" customHeight="1">
      <c r="A429" s="27"/>
      <c r="B429" s="27"/>
      <c r="C429" s="213"/>
      <c r="D429" s="213"/>
      <c r="E429" s="213"/>
      <c r="F429" s="213"/>
      <c r="G429" s="213"/>
      <c r="H429" s="213"/>
      <c r="I429" s="213"/>
      <c r="J429" s="213"/>
      <c r="K429" s="213"/>
      <c r="L429" s="26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  <row r="430" spans="1:31" ht="15.75" customHeight="1">
      <c r="A430" s="27"/>
      <c r="B430" s="27"/>
      <c r="C430" s="213"/>
      <c r="D430" s="213"/>
      <c r="E430" s="213"/>
      <c r="F430" s="213"/>
      <c r="G430" s="213"/>
      <c r="H430" s="213"/>
      <c r="I430" s="213"/>
      <c r="J430" s="213"/>
      <c r="K430" s="213"/>
      <c r="L430" s="26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</row>
    <row r="431" spans="1:31" ht="15.75" customHeight="1">
      <c r="A431" s="27"/>
      <c r="B431" s="27"/>
      <c r="C431" s="213"/>
      <c r="D431" s="213"/>
      <c r="E431" s="213"/>
      <c r="F431" s="213"/>
      <c r="G431" s="213"/>
      <c r="H431" s="213"/>
      <c r="I431" s="213"/>
      <c r="J431" s="213"/>
      <c r="K431" s="213"/>
      <c r="L431" s="26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</row>
    <row r="432" spans="1:31" ht="15.75" customHeight="1">
      <c r="A432" s="27"/>
      <c r="B432" s="27"/>
      <c r="C432" s="213"/>
      <c r="D432" s="213"/>
      <c r="E432" s="213"/>
      <c r="F432" s="213"/>
      <c r="G432" s="213"/>
      <c r="H432" s="213"/>
      <c r="I432" s="213"/>
      <c r="J432" s="213"/>
      <c r="K432" s="213"/>
      <c r="L432" s="26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</row>
    <row r="433" spans="1:31" ht="15.75" customHeight="1">
      <c r="A433" s="27"/>
      <c r="B433" s="27"/>
      <c r="C433" s="213"/>
      <c r="D433" s="213"/>
      <c r="E433" s="213"/>
      <c r="F433" s="213"/>
      <c r="G433" s="213"/>
      <c r="H433" s="213"/>
      <c r="I433" s="213"/>
      <c r="J433" s="213"/>
      <c r="K433" s="213"/>
      <c r="L433" s="26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</row>
    <row r="434" spans="1:31" ht="15.75" customHeight="1">
      <c r="A434" s="27"/>
      <c r="B434" s="27"/>
      <c r="C434" s="213"/>
      <c r="D434" s="213"/>
      <c r="E434" s="213"/>
      <c r="F434" s="213"/>
      <c r="G434" s="213"/>
      <c r="H434" s="213"/>
      <c r="I434" s="213"/>
      <c r="J434" s="213"/>
      <c r="K434" s="213"/>
      <c r="L434" s="2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</row>
    <row r="435" spans="1:31" ht="15.75" customHeight="1">
      <c r="A435" s="27"/>
      <c r="B435" s="27"/>
      <c r="C435" s="213"/>
      <c r="D435" s="213"/>
      <c r="E435" s="213"/>
      <c r="F435" s="213"/>
      <c r="G435" s="213"/>
      <c r="H435" s="213"/>
      <c r="I435" s="213"/>
      <c r="J435" s="213"/>
      <c r="K435" s="213"/>
      <c r="L435" s="26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</row>
    <row r="436" spans="1:31" ht="15.75" customHeight="1">
      <c r="A436" s="27"/>
      <c r="B436" s="27"/>
      <c r="C436" s="213"/>
      <c r="D436" s="213"/>
      <c r="E436" s="213"/>
      <c r="F436" s="213"/>
      <c r="G436" s="213"/>
      <c r="H436" s="213"/>
      <c r="I436" s="213"/>
      <c r="J436" s="213"/>
      <c r="K436" s="213"/>
      <c r="L436" s="26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</row>
    <row r="437" spans="1:31" ht="15.75" customHeight="1">
      <c r="A437" s="27"/>
      <c r="B437" s="27"/>
      <c r="C437" s="213"/>
      <c r="D437" s="213"/>
      <c r="E437" s="213"/>
      <c r="F437" s="213"/>
      <c r="G437" s="213"/>
      <c r="H437" s="213"/>
      <c r="I437" s="213"/>
      <c r="J437" s="213"/>
      <c r="K437" s="213"/>
      <c r="L437" s="26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</row>
    <row r="438" spans="1:31" ht="15.75" customHeight="1">
      <c r="A438" s="27"/>
      <c r="B438" s="27"/>
      <c r="C438" s="213"/>
      <c r="D438" s="213"/>
      <c r="E438" s="213"/>
      <c r="F438" s="213"/>
      <c r="G438" s="213"/>
      <c r="H438" s="213"/>
      <c r="I438" s="213"/>
      <c r="J438" s="213"/>
      <c r="K438" s="213"/>
      <c r="L438" s="26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</row>
    <row r="439" spans="1:31" ht="15.75" customHeight="1">
      <c r="A439" s="27"/>
      <c r="B439" s="27"/>
      <c r="C439" s="213"/>
      <c r="D439" s="213"/>
      <c r="E439" s="213"/>
      <c r="F439" s="213"/>
      <c r="G439" s="213"/>
      <c r="H439" s="213"/>
      <c r="I439" s="213"/>
      <c r="J439" s="213"/>
      <c r="K439" s="213"/>
      <c r="L439" s="26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</row>
    <row r="440" spans="1:31" ht="15.75" customHeight="1">
      <c r="A440" s="27"/>
      <c r="B440" s="27"/>
      <c r="C440" s="213"/>
      <c r="D440" s="213"/>
      <c r="E440" s="213"/>
      <c r="F440" s="213"/>
      <c r="G440" s="213"/>
      <c r="H440" s="213"/>
      <c r="I440" s="213"/>
      <c r="J440" s="213"/>
      <c r="K440" s="213"/>
      <c r="L440" s="26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</row>
    <row r="441" spans="1:31" ht="15.75" customHeight="1">
      <c r="A441" s="27"/>
      <c r="B441" s="27"/>
      <c r="C441" s="213"/>
      <c r="D441" s="213"/>
      <c r="E441" s="213"/>
      <c r="F441" s="213"/>
      <c r="G441" s="213"/>
      <c r="H441" s="213"/>
      <c r="I441" s="213"/>
      <c r="J441" s="213"/>
      <c r="K441" s="213"/>
      <c r="L441" s="26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</row>
    <row r="442" spans="1:31" ht="15.75" customHeight="1">
      <c r="A442" s="27"/>
      <c r="B442" s="27"/>
      <c r="C442" s="213"/>
      <c r="D442" s="213"/>
      <c r="E442" s="213"/>
      <c r="F442" s="213"/>
      <c r="G442" s="213"/>
      <c r="H442" s="213"/>
      <c r="I442" s="213"/>
      <c r="J442" s="213"/>
      <c r="K442" s="213"/>
      <c r="L442" s="26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</row>
    <row r="443" spans="1:31" ht="15.75" customHeight="1">
      <c r="A443" s="27"/>
      <c r="B443" s="27"/>
      <c r="C443" s="213"/>
      <c r="D443" s="213"/>
      <c r="E443" s="213"/>
      <c r="F443" s="213"/>
      <c r="G443" s="213"/>
      <c r="H443" s="213"/>
      <c r="I443" s="213"/>
      <c r="J443" s="213"/>
      <c r="K443" s="213"/>
      <c r="L443" s="26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</row>
    <row r="444" spans="1:31" ht="15.75" customHeight="1">
      <c r="A444" s="27"/>
      <c r="B444" s="27"/>
      <c r="C444" s="213"/>
      <c r="D444" s="213"/>
      <c r="E444" s="213"/>
      <c r="F444" s="213"/>
      <c r="G444" s="213"/>
      <c r="H444" s="213"/>
      <c r="I444" s="213"/>
      <c r="J444" s="213"/>
      <c r="K444" s="213"/>
      <c r="L444" s="26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</row>
    <row r="445" spans="1:31" ht="15.75" customHeight="1">
      <c r="A445" s="27"/>
      <c r="B445" s="27"/>
      <c r="C445" s="213"/>
      <c r="D445" s="213"/>
      <c r="E445" s="213"/>
      <c r="F445" s="213"/>
      <c r="G445" s="213"/>
      <c r="H445" s="213"/>
      <c r="I445" s="213"/>
      <c r="J445" s="213"/>
      <c r="K445" s="213"/>
      <c r="L445" s="26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</row>
    <row r="446" spans="1:31" ht="15.75" customHeight="1">
      <c r="A446" s="27"/>
      <c r="B446" s="27"/>
      <c r="C446" s="213"/>
      <c r="D446" s="213"/>
      <c r="E446" s="213"/>
      <c r="F446" s="213"/>
      <c r="G446" s="213"/>
      <c r="H446" s="213"/>
      <c r="I446" s="213"/>
      <c r="J446" s="213"/>
      <c r="K446" s="213"/>
      <c r="L446" s="26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</row>
    <row r="447" spans="1:31" ht="15.75" customHeight="1">
      <c r="A447" s="27"/>
      <c r="B447" s="27"/>
      <c r="C447" s="213"/>
      <c r="D447" s="213"/>
      <c r="E447" s="213"/>
      <c r="F447" s="213"/>
      <c r="G447" s="213"/>
      <c r="H447" s="213"/>
      <c r="I447" s="213"/>
      <c r="J447" s="213"/>
      <c r="K447" s="213"/>
      <c r="L447" s="26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</row>
    <row r="448" spans="1:31" ht="15.75" customHeight="1">
      <c r="A448" s="27"/>
      <c r="B448" s="27"/>
      <c r="C448" s="213"/>
      <c r="D448" s="213"/>
      <c r="E448" s="213"/>
      <c r="F448" s="213"/>
      <c r="G448" s="213"/>
      <c r="H448" s="213"/>
      <c r="I448" s="213"/>
      <c r="J448" s="213"/>
      <c r="K448" s="213"/>
      <c r="L448" s="26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</row>
    <row r="449" spans="1:31" ht="15.75" customHeight="1">
      <c r="A449" s="27"/>
      <c r="B449" s="27"/>
      <c r="C449" s="213"/>
      <c r="D449" s="213"/>
      <c r="E449" s="213"/>
      <c r="F449" s="213"/>
      <c r="G449" s="213"/>
      <c r="H449" s="213"/>
      <c r="I449" s="213"/>
      <c r="J449" s="213"/>
      <c r="K449" s="213"/>
      <c r="L449" s="26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</row>
    <row r="450" spans="1:31" ht="15.75" customHeight="1">
      <c r="A450" s="27"/>
      <c r="B450" s="27"/>
      <c r="C450" s="213"/>
      <c r="D450" s="213"/>
      <c r="E450" s="213"/>
      <c r="F450" s="213"/>
      <c r="G450" s="213"/>
      <c r="H450" s="213"/>
      <c r="I450" s="213"/>
      <c r="J450" s="213"/>
      <c r="K450" s="213"/>
      <c r="L450" s="26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</row>
    <row r="451" spans="1:31" ht="15.75" customHeight="1">
      <c r="A451" s="27"/>
      <c r="B451" s="27"/>
      <c r="C451" s="213"/>
      <c r="D451" s="213"/>
      <c r="E451" s="213"/>
      <c r="F451" s="213"/>
      <c r="G451" s="213"/>
      <c r="H451" s="213"/>
      <c r="I451" s="213"/>
      <c r="J451" s="213"/>
      <c r="K451" s="213"/>
      <c r="L451" s="26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</row>
    <row r="452" spans="1:31" ht="15.75" customHeight="1">
      <c r="A452" s="27"/>
      <c r="B452" s="27"/>
      <c r="C452" s="213"/>
      <c r="D452" s="213"/>
      <c r="E452" s="213"/>
      <c r="F452" s="213"/>
      <c r="G452" s="213"/>
      <c r="H452" s="213"/>
      <c r="I452" s="213"/>
      <c r="J452" s="213"/>
      <c r="K452" s="213"/>
      <c r="L452" s="26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</row>
    <row r="453" spans="1:31" ht="15.75" customHeight="1">
      <c r="A453" s="27"/>
      <c r="B453" s="27"/>
      <c r="C453" s="213"/>
      <c r="D453" s="213"/>
      <c r="E453" s="213"/>
      <c r="F453" s="213"/>
      <c r="G453" s="213"/>
      <c r="H453" s="213"/>
      <c r="I453" s="213"/>
      <c r="J453" s="213"/>
      <c r="K453" s="213"/>
      <c r="L453" s="26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</row>
    <row r="454" spans="1:31" ht="15.75" customHeight="1">
      <c r="A454" s="27"/>
      <c r="B454" s="27"/>
      <c r="C454" s="213"/>
      <c r="D454" s="213"/>
      <c r="E454" s="213"/>
      <c r="F454" s="213"/>
      <c r="G454" s="213"/>
      <c r="H454" s="213"/>
      <c r="I454" s="213"/>
      <c r="J454" s="213"/>
      <c r="K454" s="213"/>
      <c r="L454" s="26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</row>
    <row r="455" spans="1:31" ht="15.75" customHeight="1">
      <c r="A455" s="27"/>
      <c r="B455" s="27"/>
      <c r="C455" s="213"/>
      <c r="D455" s="213"/>
      <c r="E455" s="213"/>
      <c r="F455" s="213"/>
      <c r="G455" s="213"/>
      <c r="H455" s="213"/>
      <c r="I455" s="213"/>
      <c r="J455" s="213"/>
      <c r="K455" s="213"/>
      <c r="L455" s="26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</row>
    <row r="456" spans="1:31" ht="15.75" customHeight="1">
      <c r="A456" s="27"/>
      <c r="B456" s="27"/>
      <c r="C456" s="213"/>
      <c r="D456" s="213"/>
      <c r="E456" s="213"/>
      <c r="F456" s="213"/>
      <c r="G456" s="213"/>
      <c r="H456" s="213"/>
      <c r="I456" s="213"/>
      <c r="J456" s="213"/>
      <c r="K456" s="213"/>
      <c r="L456" s="26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</row>
    <row r="457" spans="1:31" ht="15.75" customHeight="1">
      <c r="A457" s="27"/>
      <c r="B457" s="27"/>
      <c r="C457" s="213"/>
      <c r="D457" s="213"/>
      <c r="E457" s="213"/>
      <c r="F457" s="213"/>
      <c r="G457" s="213"/>
      <c r="H457" s="213"/>
      <c r="I457" s="213"/>
      <c r="J457" s="213"/>
      <c r="K457" s="213"/>
      <c r="L457" s="26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</row>
    <row r="458" spans="1:31" ht="15.75" customHeight="1">
      <c r="A458" s="27"/>
      <c r="B458" s="27"/>
      <c r="C458" s="213"/>
      <c r="D458" s="213"/>
      <c r="E458" s="213"/>
      <c r="F458" s="213"/>
      <c r="G458" s="213"/>
      <c r="H458" s="213"/>
      <c r="I458" s="213"/>
      <c r="J458" s="213"/>
      <c r="K458" s="213"/>
      <c r="L458" s="26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</row>
    <row r="459" spans="1:31" ht="15.75" customHeight="1">
      <c r="A459" s="27"/>
      <c r="B459" s="27"/>
      <c r="C459" s="213"/>
      <c r="D459" s="213"/>
      <c r="E459" s="213"/>
      <c r="F459" s="213"/>
      <c r="G459" s="213"/>
      <c r="H459" s="213"/>
      <c r="I459" s="213"/>
      <c r="J459" s="213"/>
      <c r="K459" s="213"/>
      <c r="L459" s="26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</row>
    <row r="460" spans="1:31" ht="15.75" customHeight="1">
      <c r="A460" s="27"/>
      <c r="B460" s="27"/>
      <c r="C460" s="213"/>
      <c r="D460" s="213"/>
      <c r="E460" s="213"/>
      <c r="F460" s="213"/>
      <c r="G460" s="213"/>
      <c r="H460" s="213"/>
      <c r="I460" s="213"/>
      <c r="J460" s="213"/>
      <c r="K460" s="213"/>
      <c r="L460" s="26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</row>
    <row r="461" spans="1:31" ht="15.75" customHeight="1">
      <c r="A461" s="27"/>
      <c r="B461" s="27"/>
      <c r="C461" s="213"/>
      <c r="D461" s="213"/>
      <c r="E461" s="213"/>
      <c r="F461" s="213"/>
      <c r="G461" s="213"/>
      <c r="H461" s="213"/>
      <c r="I461" s="213"/>
      <c r="J461" s="213"/>
      <c r="K461" s="213"/>
      <c r="L461" s="26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</row>
    <row r="462" spans="1:31" ht="15.75" customHeight="1">
      <c r="A462" s="27"/>
      <c r="B462" s="27"/>
      <c r="C462" s="213"/>
      <c r="D462" s="213"/>
      <c r="E462" s="213"/>
      <c r="F462" s="213"/>
      <c r="G462" s="213"/>
      <c r="H462" s="213"/>
      <c r="I462" s="213"/>
      <c r="J462" s="213"/>
      <c r="K462" s="213"/>
      <c r="L462" s="26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</row>
    <row r="463" spans="1:31" ht="15.75" customHeight="1">
      <c r="A463" s="27"/>
      <c r="B463" s="27"/>
      <c r="C463" s="213"/>
      <c r="D463" s="213"/>
      <c r="E463" s="213"/>
      <c r="F463" s="213"/>
      <c r="G463" s="213"/>
      <c r="H463" s="213"/>
      <c r="I463" s="213"/>
      <c r="J463" s="213"/>
      <c r="K463" s="213"/>
      <c r="L463" s="26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</row>
    <row r="464" spans="1:31" ht="15.75" customHeight="1">
      <c r="A464" s="27"/>
      <c r="B464" s="27"/>
      <c r="C464" s="213"/>
      <c r="D464" s="213"/>
      <c r="E464" s="213"/>
      <c r="F464" s="213"/>
      <c r="G464" s="213"/>
      <c r="H464" s="213"/>
      <c r="I464" s="213"/>
      <c r="J464" s="213"/>
      <c r="K464" s="213"/>
      <c r="L464" s="26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</row>
    <row r="465" spans="1:31" ht="15.75" customHeight="1">
      <c r="A465" s="27"/>
      <c r="B465" s="27"/>
      <c r="C465" s="213"/>
      <c r="D465" s="213"/>
      <c r="E465" s="213"/>
      <c r="F465" s="213"/>
      <c r="G465" s="213"/>
      <c r="H465" s="213"/>
      <c r="I465" s="213"/>
      <c r="J465" s="213"/>
      <c r="K465" s="213"/>
      <c r="L465" s="26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</row>
    <row r="466" spans="1:31" ht="15.75" customHeight="1">
      <c r="A466" s="27"/>
      <c r="B466" s="27"/>
      <c r="C466" s="213"/>
      <c r="D466" s="213"/>
      <c r="E466" s="213"/>
      <c r="F466" s="213"/>
      <c r="G466" s="213"/>
      <c r="H466" s="213"/>
      <c r="I466" s="213"/>
      <c r="J466" s="213"/>
      <c r="K466" s="213"/>
      <c r="L466" s="2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</row>
    <row r="467" spans="1:31" ht="15.75" customHeight="1">
      <c r="A467" s="27"/>
      <c r="B467" s="27"/>
      <c r="C467" s="213"/>
      <c r="D467" s="213"/>
      <c r="E467" s="213"/>
      <c r="F467" s="213"/>
      <c r="G467" s="213"/>
      <c r="H467" s="213"/>
      <c r="I467" s="213"/>
      <c r="J467" s="213"/>
      <c r="K467" s="213"/>
      <c r="L467" s="26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</row>
    <row r="468" spans="1:31" ht="15.75" customHeight="1">
      <c r="A468" s="27"/>
      <c r="B468" s="27"/>
      <c r="C468" s="213"/>
      <c r="D468" s="213"/>
      <c r="E468" s="213"/>
      <c r="F468" s="213"/>
      <c r="G468" s="213"/>
      <c r="H468" s="213"/>
      <c r="I468" s="213"/>
      <c r="J468" s="213"/>
      <c r="K468" s="213"/>
      <c r="L468" s="26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</row>
    <row r="469" spans="1:31" ht="15.75" customHeight="1">
      <c r="A469" s="27"/>
      <c r="B469" s="27"/>
      <c r="C469" s="213"/>
      <c r="D469" s="213"/>
      <c r="E469" s="213"/>
      <c r="F469" s="213"/>
      <c r="G469" s="213"/>
      <c r="H469" s="213"/>
      <c r="I469" s="213"/>
      <c r="J469" s="213"/>
      <c r="K469" s="213"/>
      <c r="L469" s="26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</row>
    <row r="470" spans="1:31" ht="15.75" customHeight="1">
      <c r="A470" s="27"/>
      <c r="B470" s="27"/>
      <c r="C470" s="213"/>
      <c r="D470" s="213"/>
      <c r="E470" s="213"/>
      <c r="F470" s="213"/>
      <c r="G470" s="213"/>
      <c r="H470" s="213"/>
      <c r="I470" s="213"/>
      <c r="J470" s="213"/>
      <c r="K470" s="213"/>
      <c r="L470" s="26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</row>
    <row r="471" spans="1:31" ht="15.75" customHeight="1">
      <c r="A471" s="27"/>
      <c r="B471" s="27"/>
      <c r="C471" s="213"/>
      <c r="D471" s="213"/>
      <c r="E471" s="213"/>
      <c r="F471" s="213"/>
      <c r="G471" s="213"/>
      <c r="H471" s="213"/>
      <c r="I471" s="213"/>
      <c r="J471" s="213"/>
      <c r="K471" s="213"/>
      <c r="L471" s="26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</row>
    <row r="472" spans="1:31" ht="15.75" customHeight="1">
      <c r="A472" s="27"/>
      <c r="B472" s="27"/>
      <c r="C472" s="213"/>
      <c r="D472" s="213"/>
      <c r="E472" s="213"/>
      <c r="F472" s="213"/>
      <c r="G472" s="213"/>
      <c r="H472" s="213"/>
      <c r="I472" s="213"/>
      <c r="J472" s="213"/>
      <c r="K472" s="213"/>
      <c r="L472" s="26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</row>
    <row r="473" spans="1:31" ht="15.75" customHeight="1">
      <c r="A473" s="27"/>
      <c r="B473" s="27"/>
      <c r="C473" s="213"/>
      <c r="D473" s="213"/>
      <c r="E473" s="213"/>
      <c r="F473" s="213"/>
      <c r="G473" s="213"/>
      <c r="H473" s="213"/>
      <c r="I473" s="213"/>
      <c r="J473" s="213"/>
      <c r="K473" s="213"/>
      <c r="L473" s="26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</row>
    <row r="474" spans="1:31" ht="15.75" customHeight="1">
      <c r="A474" s="27"/>
      <c r="B474" s="27"/>
      <c r="C474" s="213"/>
      <c r="D474" s="213"/>
      <c r="E474" s="213"/>
      <c r="F474" s="213"/>
      <c r="G474" s="213"/>
      <c r="H474" s="213"/>
      <c r="I474" s="213"/>
      <c r="J474" s="213"/>
      <c r="K474" s="213"/>
      <c r="L474" s="26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</row>
    <row r="475" spans="1:31" ht="15.75" customHeight="1">
      <c r="A475" s="27"/>
      <c r="B475" s="27"/>
      <c r="C475" s="213"/>
      <c r="D475" s="213"/>
      <c r="E475" s="213"/>
      <c r="F475" s="213"/>
      <c r="G475" s="213"/>
      <c r="H475" s="213"/>
      <c r="I475" s="213"/>
      <c r="J475" s="213"/>
      <c r="K475" s="213"/>
      <c r="L475" s="26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</row>
    <row r="476" spans="1:31" ht="15.75" customHeight="1">
      <c r="A476" s="27"/>
      <c r="B476" s="27"/>
      <c r="C476" s="213"/>
      <c r="D476" s="213"/>
      <c r="E476" s="213"/>
      <c r="F476" s="213"/>
      <c r="G476" s="213"/>
      <c r="H476" s="213"/>
      <c r="I476" s="213"/>
      <c r="J476" s="213"/>
      <c r="K476" s="213"/>
      <c r="L476" s="26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</row>
    <row r="477" spans="1:31" ht="15.75" customHeight="1">
      <c r="A477" s="27"/>
      <c r="B477" s="27"/>
      <c r="C477" s="213"/>
      <c r="D477" s="213"/>
      <c r="E477" s="213"/>
      <c r="F477" s="213"/>
      <c r="G477" s="213"/>
      <c r="H477" s="213"/>
      <c r="I477" s="213"/>
      <c r="J477" s="213"/>
      <c r="K477" s="213"/>
      <c r="L477" s="26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</row>
    <row r="478" spans="1:31" ht="15.75" customHeight="1">
      <c r="A478" s="27"/>
      <c r="B478" s="27"/>
      <c r="C478" s="213"/>
      <c r="D478" s="213"/>
      <c r="E478" s="213"/>
      <c r="F478" s="213"/>
      <c r="G478" s="213"/>
      <c r="H478" s="213"/>
      <c r="I478" s="213"/>
      <c r="J478" s="213"/>
      <c r="K478" s="213"/>
      <c r="L478" s="26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</row>
    <row r="479" spans="1:31" ht="15.75" customHeight="1">
      <c r="A479" s="27"/>
      <c r="B479" s="27"/>
      <c r="C479" s="213"/>
      <c r="D479" s="213"/>
      <c r="E479" s="213"/>
      <c r="F479" s="213"/>
      <c r="G479" s="213"/>
      <c r="H479" s="213"/>
      <c r="I479" s="213"/>
      <c r="J479" s="213"/>
      <c r="K479" s="213"/>
      <c r="L479" s="26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</row>
    <row r="480" spans="1:31" ht="15.75" customHeight="1">
      <c r="A480" s="27"/>
      <c r="B480" s="27"/>
      <c r="C480" s="213"/>
      <c r="D480" s="213"/>
      <c r="E480" s="213"/>
      <c r="F480" s="213"/>
      <c r="G480" s="213"/>
      <c r="H480" s="213"/>
      <c r="I480" s="213"/>
      <c r="J480" s="213"/>
      <c r="K480" s="213"/>
      <c r="L480" s="26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</row>
    <row r="481" spans="1:31" ht="15.75" customHeight="1">
      <c r="A481" s="27"/>
      <c r="B481" s="27"/>
      <c r="C481" s="213"/>
      <c r="D481" s="213"/>
      <c r="E481" s="213"/>
      <c r="F481" s="213"/>
      <c r="G481" s="213"/>
      <c r="H481" s="213"/>
      <c r="I481" s="213"/>
      <c r="J481" s="213"/>
      <c r="K481" s="213"/>
      <c r="L481" s="26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</row>
    <row r="482" spans="1:31" ht="15.75" customHeight="1">
      <c r="A482" s="27"/>
      <c r="B482" s="27"/>
      <c r="C482" s="213"/>
      <c r="D482" s="213"/>
      <c r="E482" s="213"/>
      <c r="F482" s="213"/>
      <c r="G482" s="213"/>
      <c r="H482" s="213"/>
      <c r="I482" s="213"/>
      <c r="J482" s="213"/>
      <c r="K482" s="213"/>
      <c r="L482" s="26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</row>
    <row r="483" spans="1:31" ht="15.75" customHeight="1">
      <c r="A483" s="27"/>
      <c r="B483" s="27"/>
      <c r="C483" s="213"/>
      <c r="D483" s="213"/>
      <c r="E483" s="213"/>
      <c r="F483" s="213"/>
      <c r="G483" s="213"/>
      <c r="H483" s="213"/>
      <c r="I483" s="213"/>
      <c r="J483" s="213"/>
      <c r="K483" s="213"/>
      <c r="L483" s="26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</row>
    <row r="484" spans="1:31" ht="15.75" customHeight="1">
      <c r="A484" s="27"/>
      <c r="B484" s="27"/>
      <c r="C484" s="213"/>
      <c r="D484" s="213"/>
      <c r="E484" s="213"/>
      <c r="F484" s="213"/>
      <c r="G484" s="213"/>
      <c r="H484" s="213"/>
      <c r="I484" s="213"/>
      <c r="J484" s="213"/>
      <c r="K484" s="213"/>
      <c r="L484" s="26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</row>
    <row r="485" spans="1:31" ht="15.75" customHeight="1">
      <c r="A485" s="27"/>
      <c r="B485" s="27"/>
      <c r="C485" s="213"/>
      <c r="D485" s="213"/>
      <c r="E485" s="213"/>
      <c r="F485" s="213"/>
      <c r="G485" s="213"/>
      <c r="H485" s="213"/>
      <c r="I485" s="213"/>
      <c r="J485" s="213"/>
      <c r="K485" s="213"/>
      <c r="L485" s="26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</row>
    <row r="486" spans="1:31" ht="15.75" customHeight="1">
      <c r="A486" s="27"/>
      <c r="B486" s="27"/>
      <c r="C486" s="213"/>
      <c r="D486" s="213"/>
      <c r="E486" s="213"/>
      <c r="F486" s="213"/>
      <c r="G486" s="213"/>
      <c r="H486" s="213"/>
      <c r="I486" s="213"/>
      <c r="J486" s="213"/>
      <c r="K486" s="213"/>
      <c r="L486" s="26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</row>
    <row r="487" spans="1:31" ht="15.75" customHeight="1">
      <c r="A487" s="27"/>
      <c r="B487" s="27"/>
      <c r="C487" s="213"/>
      <c r="D487" s="213"/>
      <c r="E487" s="213"/>
      <c r="F487" s="213"/>
      <c r="G487" s="213"/>
      <c r="H487" s="213"/>
      <c r="I487" s="213"/>
      <c r="J487" s="213"/>
      <c r="K487" s="213"/>
      <c r="L487" s="26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</row>
    <row r="488" spans="1:31" ht="15.75" customHeight="1">
      <c r="A488" s="27"/>
      <c r="B488" s="27"/>
      <c r="C488" s="213"/>
      <c r="D488" s="213"/>
      <c r="E488" s="213"/>
      <c r="F488" s="213"/>
      <c r="G488" s="213"/>
      <c r="H488" s="213"/>
      <c r="I488" s="213"/>
      <c r="J488" s="213"/>
      <c r="K488" s="213"/>
      <c r="L488" s="26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</row>
    <row r="489" spans="1:31" ht="15.75" customHeight="1">
      <c r="A489" s="27"/>
      <c r="B489" s="27"/>
      <c r="C489" s="213"/>
      <c r="D489" s="213"/>
      <c r="E489" s="213"/>
      <c r="F489" s="213"/>
      <c r="G489" s="213"/>
      <c r="H489" s="213"/>
      <c r="I489" s="213"/>
      <c r="J489" s="213"/>
      <c r="K489" s="213"/>
      <c r="L489" s="26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ht="15.75" customHeight="1">
      <c r="A490" s="27"/>
      <c r="B490" s="27"/>
      <c r="C490" s="213"/>
      <c r="D490" s="213"/>
      <c r="E490" s="213"/>
      <c r="F490" s="213"/>
      <c r="G490" s="213"/>
      <c r="H490" s="213"/>
      <c r="I490" s="213"/>
      <c r="J490" s="213"/>
      <c r="K490" s="213"/>
      <c r="L490" s="26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</row>
    <row r="491" spans="1:31" ht="15.75" customHeight="1">
      <c r="A491" s="27"/>
      <c r="B491" s="27"/>
      <c r="C491" s="213"/>
      <c r="D491" s="213"/>
      <c r="E491" s="213"/>
      <c r="F491" s="213"/>
      <c r="G491" s="213"/>
      <c r="H491" s="213"/>
      <c r="I491" s="213"/>
      <c r="J491" s="213"/>
      <c r="K491" s="213"/>
      <c r="L491" s="26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</row>
    <row r="492" spans="1:31" ht="15.75" customHeight="1">
      <c r="A492" s="27"/>
      <c r="B492" s="27"/>
      <c r="C492" s="213"/>
      <c r="D492" s="213"/>
      <c r="E492" s="213"/>
      <c r="F492" s="213"/>
      <c r="G492" s="213"/>
      <c r="H492" s="213"/>
      <c r="I492" s="213"/>
      <c r="J492" s="213"/>
      <c r="K492" s="213"/>
      <c r="L492" s="26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</row>
    <row r="493" spans="1:31" ht="15.75" customHeight="1">
      <c r="A493" s="27"/>
      <c r="B493" s="27"/>
      <c r="C493" s="213"/>
      <c r="D493" s="213"/>
      <c r="E493" s="213"/>
      <c r="F493" s="213"/>
      <c r="G493" s="213"/>
      <c r="H493" s="213"/>
      <c r="I493" s="213"/>
      <c r="J493" s="213"/>
      <c r="K493" s="213"/>
      <c r="L493" s="26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</row>
    <row r="494" spans="1:31" ht="15.75" customHeight="1">
      <c r="A494" s="27"/>
      <c r="B494" s="27"/>
      <c r="C494" s="213"/>
      <c r="D494" s="213"/>
      <c r="E494" s="213"/>
      <c r="F494" s="213"/>
      <c r="G494" s="213"/>
      <c r="H494" s="213"/>
      <c r="I494" s="213"/>
      <c r="J494" s="213"/>
      <c r="K494" s="213"/>
      <c r="L494" s="26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</row>
    <row r="495" spans="1:31" ht="15.75" customHeight="1">
      <c r="A495" s="27"/>
      <c r="B495" s="27"/>
      <c r="C495" s="213"/>
      <c r="D495" s="213"/>
      <c r="E495" s="213"/>
      <c r="F495" s="213"/>
      <c r="G495" s="213"/>
      <c r="H495" s="213"/>
      <c r="I495" s="213"/>
      <c r="J495" s="213"/>
      <c r="K495" s="213"/>
      <c r="L495" s="26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</row>
    <row r="496" spans="1:31" ht="15.75" customHeight="1">
      <c r="A496" s="27"/>
      <c r="B496" s="27"/>
      <c r="C496" s="213"/>
      <c r="D496" s="213"/>
      <c r="E496" s="213"/>
      <c r="F496" s="213"/>
      <c r="G496" s="213"/>
      <c r="H496" s="213"/>
      <c r="I496" s="213"/>
      <c r="J496" s="213"/>
      <c r="K496" s="213"/>
      <c r="L496" s="26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</row>
    <row r="497" spans="1:31" ht="15.75" customHeight="1">
      <c r="A497" s="27"/>
      <c r="B497" s="27"/>
      <c r="C497" s="213"/>
      <c r="D497" s="213"/>
      <c r="E497" s="213"/>
      <c r="F497" s="213"/>
      <c r="G497" s="213"/>
      <c r="H497" s="213"/>
      <c r="I497" s="213"/>
      <c r="J497" s="213"/>
      <c r="K497" s="213"/>
      <c r="L497" s="26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</row>
    <row r="498" spans="1:31" ht="15.75" customHeight="1">
      <c r="A498" s="27"/>
      <c r="B498" s="27"/>
      <c r="C498" s="213"/>
      <c r="D498" s="213"/>
      <c r="E498" s="213"/>
      <c r="F498" s="213"/>
      <c r="G498" s="213"/>
      <c r="H498" s="213"/>
      <c r="I498" s="213"/>
      <c r="J498" s="213"/>
      <c r="K498" s="213"/>
      <c r="L498" s="2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</row>
    <row r="499" spans="1:31" ht="15.75" customHeight="1">
      <c r="A499" s="27"/>
      <c r="B499" s="27"/>
      <c r="C499" s="213"/>
      <c r="D499" s="213"/>
      <c r="E499" s="213"/>
      <c r="F499" s="213"/>
      <c r="G499" s="213"/>
      <c r="H499" s="213"/>
      <c r="I499" s="213"/>
      <c r="J499" s="213"/>
      <c r="K499" s="213"/>
      <c r="L499" s="26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</row>
    <row r="500" spans="1:31" ht="15.75" customHeight="1">
      <c r="A500" s="27"/>
      <c r="B500" s="27"/>
      <c r="C500" s="213"/>
      <c r="D500" s="213"/>
      <c r="E500" s="213"/>
      <c r="F500" s="213"/>
      <c r="G500" s="213"/>
      <c r="H500" s="213"/>
      <c r="I500" s="213"/>
      <c r="J500" s="213"/>
      <c r="K500" s="213"/>
      <c r="L500" s="26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</row>
    <row r="501" spans="1:31" ht="15.75" customHeight="1">
      <c r="A501" s="27"/>
      <c r="B501" s="27"/>
      <c r="C501" s="213"/>
      <c r="D501" s="213"/>
      <c r="E501" s="213"/>
      <c r="F501" s="213"/>
      <c r="G501" s="213"/>
      <c r="H501" s="213"/>
      <c r="I501" s="213"/>
      <c r="J501" s="213"/>
      <c r="K501" s="213"/>
      <c r="L501" s="26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</row>
    <row r="502" spans="1:31" ht="15.75" customHeight="1">
      <c r="A502" s="27"/>
      <c r="B502" s="27"/>
      <c r="C502" s="213"/>
      <c r="D502" s="213"/>
      <c r="E502" s="213"/>
      <c r="F502" s="213"/>
      <c r="G502" s="213"/>
      <c r="H502" s="213"/>
      <c r="I502" s="213"/>
      <c r="J502" s="213"/>
      <c r="K502" s="213"/>
      <c r="L502" s="26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</row>
    <row r="503" spans="1:31" ht="15.75" customHeight="1">
      <c r="A503" s="27"/>
      <c r="B503" s="27"/>
      <c r="C503" s="213"/>
      <c r="D503" s="213"/>
      <c r="E503" s="213"/>
      <c r="F503" s="213"/>
      <c r="G503" s="213"/>
      <c r="H503" s="213"/>
      <c r="I503" s="213"/>
      <c r="J503" s="213"/>
      <c r="K503" s="213"/>
      <c r="L503" s="26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</row>
    <row r="504" spans="1:31" ht="15.75" customHeight="1">
      <c r="A504" s="27"/>
      <c r="B504" s="27"/>
      <c r="C504" s="213"/>
      <c r="D504" s="213"/>
      <c r="E504" s="213"/>
      <c r="F504" s="213"/>
      <c r="G504" s="213"/>
      <c r="H504" s="213"/>
      <c r="I504" s="213"/>
      <c r="J504" s="213"/>
      <c r="K504" s="213"/>
      <c r="L504" s="26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</row>
    <row r="505" spans="1:31" ht="15.75" customHeight="1">
      <c r="A505" s="27"/>
      <c r="B505" s="27"/>
      <c r="C505" s="213"/>
      <c r="D505" s="213"/>
      <c r="E505" s="213"/>
      <c r="F505" s="213"/>
      <c r="G505" s="213"/>
      <c r="H505" s="213"/>
      <c r="I505" s="213"/>
      <c r="J505" s="213"/>
      <c r="K505" s="213"/>
      <c r="L505" s="26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</row>
    <row r="506" spans="1:31" ht="15.75" customHeight="1">
      <c r="A506" s="27"/>
      <c r="B506" s="27"/>
      <c r="C506" s="213"/>
      <c r="D506" s="213"/>
      <c r="E506" s="213"/>
      <c r="F506" s="213"/>
      <c r="G506" s="213"/>
      <c r="H506" s="213"/>
      <c r="I506" s="213"/>
      <c r="J506" s="213"/>
      <c r="K506" s="213"/>
      <c r="L506" s="26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</row>
    <row r="507" spans="1:31" ht="15.75" customHeight="1">
      <c r="A507" s="27"/>
      <c r="B507" s="27"/>
      <c r="C507" s="213"/>
      <c r="D507" s="213"/>
      <c r="E507" s="213"/>
      <c r="F507" s="213"/>
      <c r="G507" s="213"/>
      <c r="H507" s="213"/>
      <c r="I507" s="213"/>
      <c r="J507" s="213"/>
      <c r="K507" s="213"/>
      <c r="L507" s="26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</row>
    <row r="508" spans="1:31" ht="15.75" customHeight="1">
      <c r="A508" s="27"/>
      <c r="B508" s="27"/>
      <c r="C508" s="213"/>
      <c r="D508" s="213"/>
      <c r="E508" s="213"/>
      <c r="F508" s="213"/>
      <c r="G508" s="213"/>
      <c r="H508" s="213"/>
      <c r="I508" s="213"/>
      <c r="J508" s="213"/>
      <c r="K508" s="213"/>
      <c r="L508" s="26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</row>
    <row r="509" spans="1:31" ht="15.75" customHeight="1">
      <c r="A509" s="27"/>
      <c r="B509" s="27"/>
      <c r="C509" s="213"/>
      <c r="D509" s="213"/>
      <c r="E509" s="213"/>
      <c r="F509" s="213"/>
      <c r="G509" s="213"/>
      <c r="H509" s="213"/>
      <c r="I509" s="213"/>
      <c r="J509" s="213"/>
      <c r="K509" s="213"/>
      <c r="L509" s="26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</row>
    <row r="510" spans="1:31" ht="15.75" customHeight="1">
      <c r="A510" s="27"/>
      <c r="B510" s="27"/>
      <c r="C510" s="213"/>
      <c r="D510" s="213"/>
      <c r="E510" s="213"/>
      <c r="F510" s="213"/>
      <c r="G510" s="213"/>
      <c r="H510" s="213"/>
      <c r="I510" s="213"/>
      <c r="J510" s="213"/>
      <c r="K510" s="213"/>
      <c r="L510" s="26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</row>
    <row r="511" spans="1:31" ht="15.75" customHeight="1">
      <c r="A511" s="27"/>
      <c r="B511" s="27"/>
      <c r="C511" s="213"/>
      <c r="D511" s="213"/>
      <c r="E511" s="213"/>
      <c r="F511" s="213"/>
      <c r="G511" s="213"/>
      <c r="H511" s="213"/>
      <c r="I511" s="213"/>
      <c r="J511" s="213"/>
      <c r="K511" s="213"/>
      <c r="L511" s="26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</row>
    <row r="512" spans="1:31" ht="15.75" customHeight="1">
      <c r="A512" s="27"/>
      <c r="B512" s="27"/>
      <c r="C512" s="213"/>
      <c r="D512" s="213"/>
      <c r="E512" s="213"/>
      <c r="F512" s="213"/>
      <c r="G512" s="213"/>
      <c r="H512" s="213"/>
      <c r="I512" s="213"/>
      <c r="J512" s="213"/>
      <c r="K512" s="213"/>
      <c r="L512" s="26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</row>
    <row r="513" spans="1:31" ht="15.75" customHeight="1">
      <c r="A513" s="27"/>
      <c r="B513" s="27"/>
      <c r="C513" s="213"/>
      <c r="D513" s="213"/>
      <c r="E513" s="213"/>
      <c r="F513" s="213"/>
      <c r="G513" s="213"/>
      <c r="H513" s="213"/>
      <c r="I513" s="213"/>
      <c r="J513" s="213"/>
      <c r="K513" s="213"/>
      <c r="L513" s="26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</row>
    <row r="514" spans="1:31" ht="15.75" customHeight="1">
      <c r="A514" s="27"/>
      <c r="B514" s="27"/>
      <c r="C514" s="213"/>
      <c r="D514" s="213"/>
      <c r="E514" s="213"/>
      <c r="F514" s="213"/>
      <c r="G514" s="213"/>
      <c r="H514" s="213"/>
      <c r="I514" s="213"/>
      <c r="J514" s="213"/>
      <c r="K514" s="213"/>
      <c r="L514" s="26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</row>
    <row r="515" spans="1:31" ht="15.75" customHeight="1">
      <c r="A515" s="27"/>
      <c r="B515" s="27"/>
      <c r="C515" s="213"/>
      <c r="D515" s="213"/>
      <c r="E515" s="213"/>
      <c r="F515" s="213"/>
      <c r="G515" s="213"/>
      <c r="H515" s="213"/>
      <c r="I515" s="213"/>
      <c r="J515" s="213"/>
      <c r="K515" s="213"/>
      <c r="L515" s="26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</row>
    <row r="516" spans="1:31" ht="15.75" customHeight="1">
      <c r="A516" s="27"/>
      <c r="B516" s="27"/>
      <c r="C516" s="213"/>
      <c r="D516" s="213"/>
      <c r="E516" s="213"/>
      <c r="F516" s="213"/>
      <c r="G516" s="213"/>
      <c r="H516" s="213"/>
      <c r="I516" s="213"/>
      <c r="J516" s="213"/>
      <c r="K516" s="213"/>
      <c r="L516" s="26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</row>
    <row r="517" spans="1:31" ht="15.75" customHeight="1">
      <c r="A517" s="27"/>
      <c r="B517" s="27"/>
      <c r="C517" s="213"/>
      <c r="D517" s="213"/>
      <c r="E517" s="213"/>
      <c r="F517" s="213"/>
      <c r="G517" s="213"/>
      <c r="H517" s="213"/>
      <c r="I517" s="213"/>
      <c r="J517" s="213"/>
      <c r="K517" s="213"/>
      <c r="L517" s="26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</row>
    <row r="518" spans="1:31" ht="15.75" customHeight="1">
      <c r="A518" s="27"/>
      <c r="B518" s="27"/>
      <c r="C518" s="213"/>
      <c r="D518" s="213"/>
      <c r="E518" s="213"/>
      <c r="F518" s="213"/>
      <c r="G518" s="213"/>
      <c r="H518" s="213"/>
      <c r="I518" s="213"/>
      <c r="J518" s="213"/>
      <c r="K518" s="213"/>
      <c r="L518" s="26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</row>
    <row r="519" spans="1:31" ht="15.75" customHeight="1">
      <c r="A519" s="27"/>
      <c r="B519" s="27"/>
      <c r="C519" s="213"/>
      <c r="D519" s="213"/>
      <c r="E519" s="213"/>
      <c r="F519" s="213"/>
      <c r="G519" s="213"/>
      <c r="H519" s="213"/>
      <c r="I519" s="213"/>
      <c r="J519" s="213"/>
      <c r="K519" s="213"/>
      <c r="L519" s="26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</row>
    <row r="520" spans="1:31" ht="15.75" customHeight="1">
      <c r="A520" s="27"/>
      <c r="B520" s="27"/>
      <c r="C520" s="213"/>
      <c r="D520" s="213"/>
      <c r="E520" s="213"/>
      <c r="F520" s="213"/>
      <c r="G520" s="213"/>
      <c r="H520" s="213"/>
      <c r="I520" s="213"/>
      <c r="J520" s="213"/>
      <c r="K520" s="213"/>
      <c r="L520" s="26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</row>
    <row r="521" spans="1:31" ht="15.75" customHeight="1">
      <c r="A521" s="27"/>
      <c r="B521" s="27"/>
      <c r="C521" s="213"/>
      <c r="D521" s="213"/>
      <c r="E521" s="213"/>
      <c r="F521" s="213"/>
      <c r="G521" s="213"/>
      <c r="H521" s="213"/>
      <c r="I521" s="213"/>
      <c r="J521" s="213"/>
      <c r="K521" s="213"/>
      <c r="L521" s="26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</row>
    <row r="522" spans="1:31" ht="15.75" customHeight="1">
      <c r="A522" s="27"/>
      <c r="B522" s="27"/>
      <c r="C522" s="213"/>
      <c r="D522" s="213"/>
      <c r="E522" s="213"/>
      <c r="F522" s="213"/>
      <c r="G522" s="213"/>
      <c r="H522" s="213"/>
      <c r="I522" s="213"/>
      <c r="J522" s="213"/>
      <c r="K522" s="213"/>
      <c r="L522" s="26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</row>
    <row r="523" spans="1:31" ht="15.75" customHeight="1">
      <c r="A523" s="27"/>
      <c r="B523" s="27"/>
      <c r="C523" s="213"/>
      <c r="D523" s="213"/>
      <c r="E523" s="213"/>
      <c r="F523" s="213"/>
      <c r="G523" s="213"/>
      <c r="H523" s="213"/>
      <c r="I523" s="213"/>
      <c r="J523" s="213"/>
      <c r="K523" s="213"/>
      <c r="L523" s="26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</row>
    <row r="524" spans="1:31" ht="15.75" customHeight="1">
      <c r="A524" s="27"/>
      <c r="B524" s="27"/>
      <c r="C524" s="213"/>
      <c r="D524" s="213"/>
      <c r="E524" s="213"/>
      <c r="F524" s="213"/>
      <c r="G524" s="213"/>
      <c r="H524" s="213"/>
      <c r="I524" s="213"/>
      <c r="J524" s="213"/>
      <c r="K524" s="213"/>
      <c r="L524" s="26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</row>
    <row r="525" spans="1:31" ht="15.75" customHeight="1">
      <c r="A525" s="27"/>
      <c r="B525" s="27"/>
      <c r="C525" s="213"/>
      <c r="D525" s="213"/>
      <c r="E525" s="213"/>
      <c r="F525" s="213"/>
      <c r="G525" s="213"/>
      <c r="H525" s="213"/>
      <c r="I525" s="213"/>
      <c r="J525" s="213"/>
      <c r="K525" s="213"/>
      <c r="L525" s="26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</row>
    <row r="526" spans="1:31" ht="15.75" customHeight="1">
      <c r="A526" s="27"/>
      <c r="B526" s="27"/>
      <c r="C526" s="213"/>
      <c r="D526" s="213"/>
      <c r="E526" s="213"/>
      <c r="F526" s="213"/>
      <c r="G526" s="213"/>
      <c r="H526" s="213"/>
      <c r="I526" s="213"/>
      <c r="J526" s="213"/>
      <c r="K526" s="213"/>
      <c r="L526" s="26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</row>
    <row r="527" spans="1:31" ht="15.75" customHeight="1">
      <c r="A527" s="27"/>
      <c r="B527" s="27"/>
      <c r="C527" s="213"/>
      <c r="D527" s="213"/>
      <c r="E527" s="213"/>
      <c r="F527" s="213"/>
      <c r="G527" s="213"/>
      <c r="H527" s="213"/>
      <c r="I527" s="213"/>
      <c r="J527" s="213"/>
      <c r="K527" s="213"/>
      <c r="L527" s="26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</row>
    <row r="528" spans="1:31" ht="15.75" customHeight="1">
      <c r="A528" s="27"/>
      <c r="B528" s="27"/>
      <c r="C528" s="213"/>
      <c r="D528" s="213"/>
      <c r="E528" s="213"/>
      <c r="F528" s="213"/>
      <c r="G528" s="213"/>
      <c r="H528" s="213"/>
      <c r="I528" s="213"/>
      <c r="J528" s="213"/>
      <c r="K528" s="213"/>
      <c r="L528" s="26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</row>
    <row r="529" spans="1:31" ht="15.75" customHeight="1">
      <c r="A529" s="27"/>
      <c r="B529" s="27"/>
      <c r="C529" s="213"/>
      <c r="D529" s="213"/>
      <c r="E529" s="213"/>
      <c r="F529" s="213"/>
      <c r="G529" s="213"/>
      <c r="H529" s="213"/>
      <c r="I529" s="213"/>
      <c r="J529" s="213"/>
      <c r="K529" s="213"/>
      <c r="L529" s="26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</row>
    <row r="530" spans="1:31" ht="15.75" customHeight="1">
      <c r="A530" s="27"/>
      <c r="B530" s="27"/>
      <c r="C530" s="213"/>
      <c r="D530" s="213"/>
      <c r="E530" s="213"/>
      <c r="F530" s="213"/>
      <c r="G530" s="213"/>
      <c r="H530" s="213"/>
      <c r="I530" s="213"/>
      <c r="J530" s="213"/>
      <c r="K530" s="213"/>
      <c r="L530" s="26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</row>
    <row r="531" spans="1:31" ht="15.75" customHeight="1">
      <c r="A531" s="27"/>
      <c r="B531" s="27"/>
      <c r="C531" s="213"/>
      <c r="D531" s="213"/>
      <c r="E531" s="213"/>
      <c r="F531" s="213"/>
      <c r="G531" s="213"/>
      <c r="H531" s="213"/>
      <c r="I531" s="213"/>
      <c r="J531" s="213"/>
      <c r="K531" s="213"/>
      <c r="L531" s="26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</row>
    <row r="532" spans="1:31" ht="15.75" customHeight="1">
      <c r="A532" s="27"/>
      <c r="B532" s="27"/>
      <c r="C532" s="213"/>
      <c r="D532" s="213"/>
      <c r="E532" s="213"/>
      <c r="F532" s="213"/>
      <c r="G532" s="213"/>
      <c r="H532" s="213"/>
      <c r="I532" s="213"/>
      <c r="J532" s="213"/>
      <c r="K532" s="213"/>
      <c r="L532" s="26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</row>
    <row r="533" spans="1:31" ht="15.75" customHeight="1">
      <c r="A533" s="27"/>
      <c r="B533" s="27"/>
      <c r="C533" s="213"/>
      <c r="D533" s="213"/>
      <c r="E533" s="213"/>
      <c r="F533" s="213"/>
      <c r="G533" s="213"/>
      <c r="H533" s="213"/>
      <c r="I533" s="213"/>
      <c r="J533" s="213"/>
      <c r="K533" s="213"/>
      <c r="L533" s="26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</row>
    <row r="534" spans="1:31" ht="15.75" customHeight="1">
      <c r="A534" s="27"/>
      <c r="B534" s="27"/>
      <c r="C534" s="213"/>
      <c r="D534" s="213"/>
      <c r="E534" s="213"/>
      <c r="F534" s="213"/>
      <c r="G534" s="213"/>
      <c r="H534" s="213"/>
      <c r="I534" s="213"/>
      <c r="J534" s="213"/>
      <c r="K534" s="213"/>
      <c r="L534" s="26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</row>
    <row r="535" spans="1:31" ht="15.75" customHeight="1">
      <c r="A535" s="27"/>
      <c r="B535" s="27"/>
      <c r="C535" s="213"/>
      <c r="D535" s="213"/>
      <c r="E535" s="213"/>
      <c r="F535" s="213"/>
      <c r="G535" s="213"/>
      <c r="H535" s="213"/>
      <c r="I535" s="213"/>
      <c r="J535" s="213"/>
      <c r="K535" s="213"/>
      <c r="L535" s="26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</row>
    <row r="536" spans="1:31" ht="15.75" customHeight="1">
      <c r="A536" s="27"/>
      <c r="B536" s="27"/>
      <c r="C536" s="213"/>
      <c r="D536" s="213"/>
      <c r="E536" s="213"/>
      <c r="F536" s="213"/>
      <c r="G536" s="213"/>
      <c r="H536" s="213"/>
      <c r="I536" s="213"/>
      <c r="J536" s="213"/>
      <c r="K536" s="213"/>
      <c r="L536" s="26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</row>
    <row r="537" spans="1:31" ht="15.75" customHeight="1">
      <c r="A537" s="27"/>
      <c r="B537" s="27"/>
      <c r="C537" s="213"/>
      <c r="D537" s="213"/>
      <c r="E537" s="213"/>
      <c r="F537" s="213"/>
      <c r="G537" s="213"/>
      <c r="H537" s="213"/>
      <c r="I537" s="213"/>
      <c r="J537" s="213"/>
      <c r="K537" s="213"/>
      <c r="L537" s="26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</row>
    <row r="538" spans="1:31" ht="15.75" customHeight="1">
      <c r="A538" s="27"/>
      <c r="B538" s="27"/>
      <c r="C538" s="213"/>
      <c r="D538" s="213"/>
      <c r="E538" s="213"/>
      <c r="F538" s="213"/>
      <c r="G538" s="213"/>
      <c r="H538" s="213"/>
      <c r="I538" s="213"/>
      <c r="J538" s="213"/>
      <c r="K538" s="213"/>
      <c r="L538" s="26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</row>
    <row r="539" spans="1:31" ht="15.75" customHeight="1">
      <c r="A539" s="27"/>
      <c r="B539" s="27"/>
      <c r="C539" s="213"/>
      <c r="D539" s="213"/>
      <c r="E539" s="213"/>
      <c r="F539" s="213"/>
      <c r="G539" s="213"/>
      <c r="H539" s="213"/>
      <c r="I539" s="213"/>
      <c r="J539" s="213"/>
      <c r="K539" s="213"/>
      <c r="L539" s="26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</row>
    <row r="540" spans="1:31" ht="15.75" customHeight="1">
      <c r="A540" s="27"/>
      <c r="B540" s="27"/>
      <c r="C540" s="213"/>
      <c r="D540" s="213"/>
      <c r="E540" s="213"/>
      <c r="F540" s="213"/>
      <c r="G540" s="213"/>
      <c r="H540" s="213"/>
      <c r="I540" s="213"/>
      <c r="J540" s="213"/>
      <c r="K540" s="213"/>
      <c r="L540" s="26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</row>
    <row r="541" spans="1:31" ht="15.75" customHeight="1">
      <c r="A541" s="27"/>
      <c r="B541" s="27"/>
      <c r="C541" s="213"/>
      <c r="D541" s="213"/>
      <c r="E541" s="213"/>
      <c r="F541" s="213"/>
      <c r="G541" s="213"/>
      <c r="H541" s="213"/>
      <c r="I541" s="213"/>
      <c r="J541" s="213"/>
      <c r="K541" s="213"/>
      <c r="L541" s="26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</row>
    <row r="542" spans="1:31" ht="15.75" customHeight="1">
      <c r="A542" s="27"/>
      <c r="B542" s="27"/>
      <c r="C542" s="213"/>
      <c r="D542" s="213"/>
      <c r="E542" s="213"/>
      <c r="F542" s="213"/>
      <c r="G542" s="213"/>
      <c r="H542" s="213"/>
      <c r="I542" s="213"/>
      <c r="J542" s="213"/>
      <c r="K542" s="213"/>
      <c r="L542" s="26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</row>
    <row r="543" spans="1:31" ht="15.75" customHeight="1">
      <c r="A543" s="27"/>
      <c r="B543" s="27"/>
      <c r="C543" s="213"/>
      <c r="D543" s="213"/>
      <c r="E543" s="213"/>
      <c r="F543" s="213"/>
      <c r="G543" s="213"/>
      <c r="H543" s="213"/>
      <c r="I543" s="213"/>
      <c r="J543" s="213"/>
      <c r="K543" s="213"/>
      <c r="L543" s="26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</row>
    <row r="544" spans="1:31" ht="15.75" customHeight="1">
      <c r="A544" s="27"/>
      <c r="B544" s="27"/>
      <c r="C544" s="213"/>
      <c r="D544" s="213"/>
      <c r="E544" s="213"/>
      <c r="F544" s="213"/>
      <c r="G544" s="213"/>
      <c r="H544" s="213"/>
      <c r="I544" s="213"/>
      <c r="J544" s="213"/>
      <c r="K544" s="213"/>
      <c r="L544" s="26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</row>
    <row r="545" spans="1:31" ht="15.75" customHeight="1">
      <c r="A545" s="27"/>
      <c r="B545" s="27"/>
      <c r="C545" s="213"/>
      <c r="D545" s="213"/>
      <c r="E545" s="213"/>
      <c r="F545" s="213"/>
      <c r="G545" s="213"/>
      <c r="H545" s="213"/>
      <c r="I545" s="213"/>
      <c r="J545" s="213"/>
      <c r="K545" s="213"/>
      <c r="L545" s="26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</row>
    <row r="546" spans="1:31" ht="15.75" customHeight="1">
      <c r="A546" s="27"/>
      <c r="B546" s="27"/>
      <c r="C546" s="213"/>
      <c r="D546" s="213"/>
      <c r="E546" s="213"/>
      <c r="F546" s="213"/>
      <c r="G546" s="213"/>
      <c r="H546" s="213"/>
      <c r="I546" s="213"/>
      <c r="J546" s="213"/>
      <c r="K546" s="213"/>
      <c r="L546" s="26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</row>
    <row r="547" spans="1:31" ht="15.75" customHeight="1">
      <c r="A547" s="27"/>
      <c r="B547" s="27"/>
      <c r="C547" s="213"/>
      <c r="D547" s="213"/>
      <c r="E547" s="213"/>
      <c r="F547" s="213"/>
      <c r="G547" s="213"/>
      <c r="H547" s="213"/>
      <c r="I547" s="213"/>
      <c r="J547" s="213"/>
      <c r="K547" s="213"/>
      <c r="L547" s="26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</row>
    <row r="548" spans="1:31" ht="15.75" customHeight="1">
      <c r="A548" s="27"/>
      <c r="B548" s="27"/>
      <c r="C548" s="213"/>
      <c r="D548" s="213"/>
      <c r="E548" s="213"/>
      <c r="F548" s="213"/>
      <c r="G548" s="213"/>
      <c r="H548" s="213"/>
      <c r="I548" s="213"/>
      <c r="J548" s="213"/>
      <c r="K548" s="213"/>
      <c r="L548" s="26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</row>
    <row r="549" spans="1:31" ht="15.75" customHeight="1">
      <c r="A549" s="27"/>
      <c r="B549" s="27"/>
      <c r="C549" s="213"/>
      <c r="D549" s="213"/>
      <c r="E549" s="213"/>
      <c r="F549" s="213"/>
      <c r="G549" s="213"/>
      <c r="H549" s="213"/>
      <c r="I549" s="213"/>
      <c r="J549" s="213"/>
      <c r="K549" s="213"/>
      <c r="L549" s="26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</row>
    <row r="550" spans="1:31" ht="15.75" customHeight="1">
      <c r="A550" s="27"/>
      <c r="B550" s="27"/>
      <c r="C550" s="213"/>
      <c r="D550" s="213"/>
      <c r="E550" s="213"/>
      <c r="F550" s="213"/>
      <c r="G550" s="213"/>
      <c r="H550" s="213"/>
      <c r="I550" s="213"/>
      <c r="J550" s="213"/>
      <c r="K550" s="213"/>
      <c r="L550" s="26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</row>
    <row r="551" spans="1:31" ht="15.75" customHeight="1">
      <c r="A551" s="27"/>
      <c r="B551" s="27"/>
      <c r="C551" s="213"/>
      <c r="D551" s="213"/>
      <c r="E551" s="213"/>
      <c r="F551" s="213"/>
      <c r="G551" s="213"/>
      <c r="H551" s="213"/>
      <c r="I551" s="213"/>
      <c r="J551" s="213"/>
      <c r="K551" s="213"/>
      <c r="L551" s="26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</row>
    <row r="552" spans="1:31" ht="15.75" customHeight="1">
      <c r="A552" s="27"/>
      <c r="B552" s="27"/>
      <c r="C552" s="213"/>
      <c r="D552" s="213"/>
      <c r="E552" s="213"/>
      <c r="F552" s="213"/>
      <c r="G552" s="213"/>
      <c r="H552" s="213"/>
      <c r="I552" s="213"/>
      <c r="J552" s="213"/>
      <c r="K552" s="213"/>
      <c r="L552" s="26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</row>
    <row r="553" spans="1:31" ht="15.75" customHeight="1">
      <c r="A553" s="27"/>
      <c r="B553" s="27"/>
      <c r="C553" s="213"/>
      <c r="D553" s="213"/>
      <c r="E553" s="213"/>
      <c r="F553" s="213"/>
      <c r="G553" s="213"/>
      <c r="H553" s="213"/>
      <c r="I553" s="213"/>
      <c r="J553" s="213"/>
      <c r="K553" s="213"/>
      <c r="L553" s="26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</row>
    <row r="554" spans="1:31" ht="15.75" customHeight="1">
      <c r="A554" s="27"/>
      <c r="B554" s="27"/>
      <c r="C554" s="213"/>
      <c r="D554" s="213"/>
      <c r="E554" s="213"/>
      <c r="F554" s="213"/>
      <c r="G554" s="213"/>
      <c r="H554" s="213"/>
      <c r="I554" s="213"/>
      <c r="J554" s="213"/>
      <c r="K554" s="213"/>
      <c r="L554" s="26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</row>
    <row r="555" spans="1:31" ht="15.75" customHeight="1">
      <c r="A555" s="27"/>
      <c r="B555" s="27"/>
      <c r="C555" s="213"/>
      <c r="D555" s="213"/>
      <c r="E555" s="213"/>
      <c r="F555" s="213"/>
      <c r="G555" s="213"/>
      <c r="H555" s="213"/>
      <c r="I555" s="213"/>
      <c r="J555" s="213"/>
      <c r="K555" s="213"/>
      <c r="L555" s="26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</row>
    <row r="556" spans="1:31" ht="15.75" customHeight="1">
      <c r="A556" s="27"/>
      <c r="B556" s="27"/>
      <c r="C556" s="213"/>
      <c r="D556" s="213"/>
      <c r="E556" s="213"/>
      <c r="F556" s="213"/>
      <c r="G556" s="213"/>
      <c r="H556" s="213"/>
      <c r="I556" s="213"/>
      <c r="J556" s="213"/>
      <c r="K556" s="213"/>
      <c r="L556" s="26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</row>
    <row r="557" spans="1:31" ht="15.75" customHeight="1">
      <c r="A557" s="27"/>
      <c r="B557" s="27"/>
      <c r="C557" s="213"/>
      <c r="D557" s="213"/>
      <c r="E557" s="213"/>
      <c r="F557" s="213"/>
      <c r="G557" s="213"/>
      <c r="H557" s="213"/>
      <c r="I557" s="213"/>
      <c r="J557" s="213"/>
      <c r="K557" s="213"/>
      <c r="L557" s="26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</row>
    <row r="558" spans="1:31" ht="15.75" customHeight="1">
      <c r="A558" s="27"/>
      <c r="B558" s="27"/>
      <c r="C558" s="213"/>
      <c r="D558" s="213"/>
      <c r="E558" s="213"/>
      <c r="F558" s="213"/>
      <c r="G558" s="213"/>
      <c r="H558" s="213"/>
      <c r="I558" s="213"/>
      <c r="J558" s="213"/>
      <c r="K558" s="213"/>
      <c r="L558" s="26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</row>
    <row r="559" spans="1:31" ht="15.75" customHeight="1">
      <c r="A559" s="27"/>
      <c r="B559" s="27"/>
      <c r="C559" s="213"/>
      <c r="D559" s="213"/>
      <c r="E559" s="213"/>
      <c r="F559" s="213"/>
      <c r="G559" s="213"/>
      <c r="H559" s="213"/>
      <c r="I559" s="213"/>
      <c r="J559" s="213"/>
      <c r="K559" s="213"/>
      <c r="L559" s="26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</row>
    <row r="560" spans="1:31" ht="15.75" customHeight="1">
      <c r="A560" s="27"/>
      <c r="B560" s="27"/>
      <c r="C560" s="213"/>
      <c r="D560" s="213"/>
      <c r="E560" s="213"/>
      <c r="F560" s="213"/>
      <c r="G560" s="213"/>
      <c r="H560" s="213"/>
      <c r="I560" s="213"/>
      <c r="J560" s="213"/>
      <c r="K560" s="213"/>
      <c r="L560" s="26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</row>
    <row r="561" spans="1:31" ht="15.75" customHeight="1">
      <c r="A561" s="27"/>
      <c r="B561" s="27"/>
      <c r="C561" s="213"/>
      <c r="D561" s="213"/>
      <c r="E561" s="213"/>
      <c r="F561" s="213"/>
      <c r="G561" s="213"/>
      <c r="H561" s="213"/>
      <c r="I561" s="213"/>
      <c r="J561" s="213"/>
      <c r="K561" s="213"/>
      <c r="L561" s="26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</row>
    <row r="562" spans="1:31" ht="15.75" customHeight="1">
      <c r="A562" s="27"/>
      <c r="B562" s="27"/>
      <c r="C562" s="213"/>
      <c r="D562" s="213"/>
      <c r="E562" s="213"/>
      <c r="F562" s="213"/>
      <c r="G562" s="213"/>
      <c r="H562" s="213"/>
      <c r="I562" s="213"/>
      <c r="J562" s="213"/>
      <c r="K562" s="213"/>
      <c r="L562" s="26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</row>
    <row r="563" spans="1:31" ht="15.75" customHeight="1">
      <c r="A563" s="27"/>
      <c r="B563" s="27"/>
      <c r="C563" s="213"/>
      <c r="D563" s="213"/>
      <c r="E563" s="213"/>
      <c r="F563" s="213"/>
      <c r="G563" s="213"/>
      <c r="H563" s="213"/>
      <c r="I563" s="213"/>
      <c r="J563" s="213"/>
      <c r="K563" s="213"/>
      <c r="L563" s="26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</row>
    <row r="564" spans="1:31" ht="15.75" customHeight="1">
      <c r="A564" s="27"/>
      <c r="B564" s="27"/>
      <c r="C564" s="213"/>
      <c r="D564" s="213"/>
      <c r="E564" s="213"/>
      <c r="F564" s="213"/>
      <c r="G564" s="213"/>
      <c r="H564" s="213"/>
      <c r="I564" s="213"/>
      <c r="J564" s="213"/>
      <c r="K564" s="213"/>
      <c r="L564" s="26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</row>
    <row r="565" spans="1:31" ht="15.75" customHeight="1">
      <c r="A565" s="27"/>
      <c r="B565" s="27"/>
      <c r="C565" s="213"/>
      <c r="D565" s="213"/>
      <c r="E565" s="213"/>
      <c r="F565" s="213"/>
      <c r="G565" s="213"/>
      <c r="H565" s="213"/>
      <c r="I565" s="213"/>
      <c r="J565" s="213"/>
      <c r="K565" s="213"/>
      <c r="L565" s="26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</row>
    <row r="566" spans="1:31" ht="15.75" customHeight="1">
      <c r="A566" s="27"/>
      <c r="B566" s="27"/>
      <c r="C566" s="213"/>
      <c r="D566" s="213"/>
      <c r="E566" s="213"/>
      <c r="F566" s="213"/>
      <c r="G566" s="213"/>
      <c r="H566" s="213"/>
      <c r="I566" s="213"/>
      <c r="J566" s="213"/>
      <c r="K566" s="213"/>
      <c r="L566" s="26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</row>
    <row r="567" spans="1:31" ht="15.75" customHeight="1">
      <c r="A567" s="27"/>
      <c r="B567" s="27"/>
      <c r="C567" s="213"/>
      <c r="D567" s="213"/>
      <c r="E567" s="213"/>
      <c r="F567" s="213"/>
      <c r="G567" s="213"/>
      <c r="H567" s="213"/>
      <c r="I567" s="213"/>
      <c r="J567" s="213"/>
      <c r="K567" s="213"/>
      <c r="L567" s="26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</row>
    <row r="568" spans="1:31" ht="15.75" customHeight="1">
      <c r="A568" s="27"/>
      <c r="B568" s="27"/>
      <c r="C568" s="213"/>
      <c r="D568" s="213"/>
      <c r="E568" s="213"/>
      <c r="F568" s="213"/>
      <c r="G568" s="213"/>
      <c r="H568" s="213"/>
      <c r="I568" s="213"/>
      <c r="J568" s="213"/>
      <c r="K568" s="213"/>
      <c r="L568" s="26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</row>
    <row r="569" spans="1:31" ht="15.75" customHeight="1">
      <c r="A569" s="27"/>
      <c r="B569" s="27"/>
      <c r="C569" s="213"/>
      <c r="D569" s="213"/>
      <c r="E569" s="213"/>
      <c r="F569" s="213"/>
      <c r="G569" s="213"/>
      <c r="H569" s="213"/>
      <c r="I569" s="213"/>
      <c r="J569" s="213"/>
      <c r="K569" s="213"/>
      <c r="L569" s="26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</row>
    <row r="570" spans="1:31" ht="15.75" customHeight="1">
      <c r="A570" s="27"/>
      <c r="B570" s="27"/>
      <c r="C570" s="213"/>
      <c r="D570" s="213"/>
      <c r="E570" s="213"/>
      <c r="F570" s="213"/>
      <c r="G570" s="213"/>
      <c r="H570" s="213"/>
      <c r="I570" s="213"/>
      <c r="J570" s="213"/>
      <c r="K570" s="213"/>
      <c r="L570" s="26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</row>
    <row r="571" spans="1:31" ht="15.75" customHeight="1">
      <c r="A571" s="27"/>
      <c r="B571" s="27"/>
      <c r="C571" s="213"/>
      <c r="D571" s="213"/>
      <c r="E571" s="213"/>
      <c r="F571" s="213"/>
      <c r="G571" s="213"/>
      <c r="H571" s="213"/>
      <c r="I571" s="213"/>
      <c r="J571" s="213"/>
      <c r="K571" s="213"/>
      <c r="L571" s="26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</row>
    <row r="572" spans="1:31" ht="15.75" customHeight="1">
      <c r="A572" s="27"/>
      <c r="B572" s="27"/>
      <c r="C572" s="213"/>
      <c r="D572" s="213"/>
      <c r="E572" s="213"/>
      <c r="F572" s="213"/>
      <c r="G572" s="213"/>
      <c r="H572" s="213"/>
      <c r="I572" s="213"/>
      <c r="J572" s="213"/>
      <c r="K572" s="213"/>
      <c r="L572" s="26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</row>
    <row r="573" spans="1:31" ht="15.75" customHeight="1">
      <c r="A573" s="27"/>
      <c r="B573" s="27"/>
      <c r="C573" s="213"/>
      <c r="D573" s="213"/>
      <c r="E573" s="213"/>
      <c r="F573" s="213"/>
      <c r="G573" s="213"/>
      <c r="H573" s="213"/>
      <c r="I573" s="213"/>
      <c r="J573" s="213"/>
      <c r="K573" s="213"/>
      <c r="L573" s="26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</row>
    <row r="574" spans="1:31" ht="15.75" customHeight="1">
      <c r="A574" s="27"/>
      <c r="B574" s="27"/>
      <c r="C574" s="213"/>
      <c r="D574" s="213"/>
      <c r="E574" s="213"/>
      <c r="F574" s="213"/>
      <c r="G574" s="213"/>
      <c r="H574" s="213"/>
      <c r="I574" s="213"/>
      <c r="J574" s="213"/>
      <c r="K574" s="213"/>
      <c r="L574" s="26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</row>
    <row r="575" spans="1:31" ht="15.75" customHeight="1">
      <c r="A575" s="27"/>
      <c r="B575" s="27"/>
      <c r="C575" s="213"/>
      <c r="D575" s="213"/>
      <c r="E575" s="213"/>
      <c r="F575" s="213"/>
      <c r="G575" s="213"/>
      <c r="H575" s="213"/>
      <c r="I575" s="213"/>
      <c r="J575" s="213"/>
      <c r="K575" s="213"/>
      <c r="L575" s="26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</row>
    <row r="576" spans="1:31" ht="15.75" customHeight="1">
      <c r="A576" s="27"/>
      <c r="B576" s="27"/>
      <c r="C576" s="213"/>
      <c r="D576" s="213"/>
      <c r="E576" s="213"/>
      <c r="F576" s="213"/>
      <c r="G576" s="213"/>
      <c r="H576" s="213"/>
      <c r="I576" s="213"/>
      <c r="J576" s="213"/>
      <c r="K576" s="213"/>
      <c r="L576" s="26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</row>
    <row r="577" spans="1:31" ht="15.75" customHeight="1">
      <c r="A577" s="27"/>
      <c r="B577" s="27"/>
      <c r="C577" s="213"/>
      <c r="D577" s="213"/>
      <c r="E577" s="213"/>
      <c r="F577" s="213"/>
      <c r="G577" s="213"/>
      <c r="H577" s="213"/>
      <c r="I577" s="213"/>
      <c r="J577" s="213"/>
      <c r="K577" s="213"/>
      <c r="L577" s="26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</row>
    <row r="578" spans="1:31" ht="15.75" customHeight="1">
      <c r="A578" s="27"/>
      <c r="B578" s="27"/>
      <c r="C578" s="213"/>
      <c r="D578" s="213"/>
      <c r="E578" s="213"/>
      <c r="F578" s="213"/>
      <c r="G578" s="213"/>
      <c r="H578" s="213"/>
      <c r="I578" s="213"/>
      <c r="J578" s="213"/>
      <c r="K578" s="213"/>
      <c r="L578" s="26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1:31" ht="15.75" customHeight="1">
      <c r="A579" s="27"/>
      <c r="B579" s="27"/>
      <c r="C579" s="213"/>
      <c r="D579" s="213"/>
      <c r="E579" s="213"/>
      <c r="F579" s="213"/>
      <c r="G579" s="213"/>
      <c r="H579" s="213"/>
      <c r="I579" s="213"/>
      <c r="J579" s="213"/>
      <c r="K579" s="213"/>
      <c r="L579" s="26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</row>
    <row r="580" spans="1:31" ht="15.75" customHeight="1">
      <c r="A580" s="27"/>
      <c r="B580" s="27"/>
      <c r="C580" s="213"/>
      <c r="D580" s="213"/>
      <c r="E580" s="213"/>
      <c r="F580" s="213"/>
      <c r="G580" s="213"/>
      <c r="H580" s="213"/>
      <c r="I580" s="213"/>
      <c r="J580" s="213"/>
      <c r="K580" s="213"/>
      <c r="L580" s="26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</row>
    <row r="581" spans="1:31" ht="15.75" customHeight="1">
      <c r="A581" s="27"/>
      <c r="B581" s="27"/>
      <c r="C581" s="213"/>
      <c r="D581" s="213"/>
      <c r="E581" s="213"/>
      <c r="F581" s="213"/>
      <c r="G581" s="213"/>
      <c r="H581" s="213"/>
      <c r="I581" s="213"/>
      <c r="J581" s="213"/>
      <c r="K581" s="213"/>
      <c r="L581" s="26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</row>
    <row r="582" spans="1:31" ht="15.75" customHeight="1">
      <c r="A582" s="27"/>
      <c r="B582" s="27"/>
      <c r="C582" s="213"/>
      <c r="D582" s="213"/>
      <c r="E582" s="213"/>
      <c r="F582" s="213"/>
      <c r="G582" s="213"/>
      <c r="H582" s="213"/>
      <c r="I582" s="213"/>
      <c r="J582" s="213"/>
      <c r="K582" s="213"/>
      <c r="L582" s="26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</row>
    <row r="583" spans="1:31" ht="15.75" customHeight="1">
      <c r="A583" s="27"/>
      <c r="B583" s="27"/>
      <c r="C583" s="213"/>
      <c r="D583" s="213"/>
      <c r="E583" s="213"/>
      <c r="F583" s="213"/>
      <c r="G583" s="213"/>
      <c r="H583" s="213"/>
      <c r="I583" s="213"/>
      <c r="J583" s="213"/>
      <c r="K583" s="213"/>
      <c r="L583" s="26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</row>
    <row r="584" spans="1:31" ht="15.75" customHeight="1">
      <c r="A584" s="27"/>
      <c r="B584" s="27"/>
      <c r="C584" s="213"/>
      <c r="D584" s="213"/>
      <c r="E584" s="213"/>
      <c r="F584" s="213"/>
      <c r="G584" s="213"/>
      <c r="H584" s="213"/>
      <c r="I584" s="213"/>
      <c r="J584" s="213"/>
      <c r="K584" s="213"/>
      <c r="L584" s="26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</row>
    <row r="585" spans="1:31" ht="15.75" customHeight="1">
      <c r="A585" s="27"/>
      <c r="B585" s="27"/>
      <c r="C585" s="213"/>
      <c r="D585" s="213"/>
      <c r="E585" s="213"/>
      <c r="F585" s="213"/>
      <c r="G585" s="213"/>
      <c r="H585" s="213"/>
      <c r="I585" s="213"/>
      <c r="J585" s="213"/>
      <c r="K585" s="213"/>
      <c r="L585" s="26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</row>
    <row r="586" spans="1:31" ht="15.75" customHeight="1">
      <c r="A586" s="27"/>
      <c r="B586" s="27"/>
      <c r="C586" s="213"/>
      <c r="D586" s="213"/>
      <c r="E586" s="213"/>
      <c r="F586" s="213"/>
      <c r="G586" s="213"/>
      <c r="H586" s="213"/>
      <c r="I586" s="213"/>
      <c r="J586" s="213"/>
      <c r="K586" s="213"/>
      <c r="L586" s="26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</row>
    <row r="587" spans="1:31" ht="15.75" customHeight="1">
      <c r="A587" s="27"/>
      <c r="B587" s="27"/>
      <c r="C587" s="213"/>
      <c r="D587" s="213"/>
      <c r="E587" s="213"/>
      <c r="F587" s="213"/>
      <c r="G587" s="213"/>
      <c r="H587" s="213"/>
      <c r="I587" s="213"/>
      <c r="J587" s="213"/>
      <c r="K587" s="213"/>
      <c r="L587" s="26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</row>
    <row r="588" spans="1:31" ht="15.75" customHeight="1">
      <c r="A588" s="27"/>
      <c r="B588" s="27"/>
      <c r="C588" s="213"/>
      <c r="D588" s="213"/>
      <c r="E588" s="213"/>
      <c r="F588" s="213"/>
      <c r="G588" s="213"/>
      <c r="H588" s="213"/>
      <c r="I588" s="213"/>
      <c r="J588" s="213"/>
      <c r="K588" s="213"/>
      <c r="L588" s="26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</row>
    <row r="589" spans="1:31" ht="15.75" customHeight="1">
      <c r="A589" s="27"/>
      <c r="B589" s="27"/>
      <c r="C589" s="213"/>
      <c r="D589" s="213"/>
      <c r="E589" s="213"/>
      <c r="F589" s="213"/>
      <c r="G589" s="213"/>
      <c r="H589" s="213"/>
      <c r="I589" s="213"/>
      <c r="J589" s="213"/>
      <c r="K589" s="213"/>
      <c r="L589" s="26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</row>
    <row r="590" spans="1:31" ht="15.75" customHeight="1">
      <c r="A590" s="27"/>
      <c r="B590" s="27"/>
      <c r="C590" s="213"/>
      <c r="D590" s="213"/>
      <c r="E590" s="213"/>
      <c r="F590" s="213"/>
      <c r="G590" s="213"/>
      <c r="H590" s="213"/>
      <c r="I590" s="213"/>
      <c r="J590" s="213"/>
      <c r="K590" s="213"/>
      <c r="L590" s="26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</row>
    <row r="591" spans="1:31" ht="15.75" customHeight="1">
      <c r="A591" s="27"/>
      <c r="B591" s="27"/>
      <c r="C591" s="213"/>
      <c r="D591" s="213"/>
      <c r="E591" s="213"/>
      <c r="F591" s="213"/>
      <c r="G591" s="213"/>
      <c r="H591" s="213"/>
      <c r="I591" s="213"/>
      <c r="J591" s="213"/>
      <c r="K591" s="213"/>
      <c r="L591" s="26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</row>
    <row r="592" spans="1:31" ht="15.75" customHeight="1">
      <c r="A592" s="27"/>
      <c r="B592" s="27"/>
      <c r="C592" s="213"/>
      <c r="D592" s="213"/>
      <c r="E592" s="213"/>
      <c r="F592" s="213"/>
      <c r="G592" s="213"/>
      <c r="H592" s="213"/>
      <c r="I592" s="213"/>
      <c r="J592" s="213"/>
      <c r="K592" s="213"/>
      <c r="L592" s="26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</row>
    <row r="593" spans="1:31" ht="15.75" customHeight="1">
      <c r="A593" s="27"/>
      <c r="B593" s="27"/>
      <c r="C593" s="213"/>
      <c r="D593" s="213"/>
      <c r="E593" s="213"/>
      <c r="F593" s="213"/>
      <c r="G593" s="213"/>
      <c r="H593" s="213"/>
      <c r="I593" s="213"/>
      <c r="J593" s="213"/>
      <c r="K593" s="213"/>
      <c r="L593" s="26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</row>
    <row r="594" spans="1:31" ht="15.75" customHeight="1">
      <c r="A594" s="27"/>
      <c r="B594" s="27"/>
      <c r="C594" s="213"/>
      <c r="D594" s="213"/>
      <c r="E594" s="213"/>
      <c r="F594" s="213"/>
      <c r="G594" s="213"/>
      <c r="H594" s="213"/>
      <c r="I594" s="213"/>
      <c r="J594" s="213"/>
      <c r="K594" s="213"/>
      <c r="L594" s="26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</row>
    <row r="595" spans="1:31" ht="15.75" customHeight="1">
      <c r="A595" s="27"/>
      <c r="B595" s="27"/>
      <c r="C595" s="213"/>
      <c r="D595" s="213"/>
      <c r="E595" s="213"/>
      <c r="F595" s="213"/>
      <c r="G595" s="213"/>
      <c r="H595" s="213"/>
      <c r="I595" s="213"/>
      <c r="J595" s="213"/>
      <c r="K595" s="213"/>
      <c r="L595" s="26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</row>
    <row r="596" spans="1:31" ht="15.75" customHeight="1">
      <c r="A596" s="27"/>
      <c r="B596" s="27"/>
      <c r="C596" s="213"/>
      <c r="D596" s="213"/>
      <c r="E596" s="213"/>
      <c r="F596" s="213"/>
      <c r="G596" s="213"/>
      <c r="H596" s="213"/>
      <c r="I596" s="213"/>
      <c r="J596" s="213"/>
      <c r="K596" s="213"/>
      <c r="L596" s="26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</row>
    <row r="597" spans="1:31" ht="15.75" customHeight="1">
      <c r="A597" s="27"/>
      <c r="B597" s="27"/>
      <c r="C597" s="213"/>
      <c r="D597" s="213"/>
      <c r="E597" s="213"/>
      <c r="F597" s="213"/>
      <c r="G597" s="213"/>
      <c r="H597" s="213"/>
      <c r="I597" s="213"/>
      <c r="J597" s="213"/>
      <c r="K597" s="213"/>
      <c r="L597" s="26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</row>
    <row r="598" spans="1:31" ht="15.75" customHeight="1">
      <c r="A598" s="27"/>
      <c r="B598" s="27"/>
      <c r="C598" s="213"/>
      <c r="D598" s="213"/>
      <c r="E598" s="213"/>
      <c r="F598" s="213"/>
      <c r="G598" s="213"/>
      <c r="H598" s="213"/>
      <c r="I598" s="213"/>
      <c r="J598" s="213"/>
      <c r="K598" s="213"/>
      <c r="L598" s="26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</row>
    <row r="599" spans="1:31" ht="15.75" customHeight="1">
      <c r="A599" s="27"/>
      <c r="B599" s="27"/>
      <c r="C599" s="213"/>
      <c r="D599" s="213"/>
      <c r="E599" s="213"/>
      <c r="F599" s="213"/>
      <c r="G599" s="213"/>
      <c r="H599" s="213"/>
      <c r="I599" s="213"/>
      <c r="J599" s="213"/>
      <c r="K599" s="213"/>
      <c r="L599" s="26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</row>
    <row r="600" spans="1:31" ht="15.75" customHeight="1">
      <c r="A600" s="27"/>
      <c r="B600" s="27"/>
      <c r="C600" s="213"/>
      <c r="D600" s="213"/>
      <c r="E600" s="213"/>
      <c r="F600" s="213"/>
      <c r="G600" s="213"/>
      <c r="H600" s="213"/>
      <c r="I600" s="213"/>
      <c r="J600" s="213"/>
      <c r="K600" s="213"/>
      <c r="L600" s="26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</row>
    <row r="601" spans="1:31" ht="15.75" customHeight="1">
      <c r="A601" s="27"/>
      <c r="B601" s="27"/>
      <c r="C601" s="213"/>
      <c r="D601" s="213"/>
      <c r="E601" s="213"/>
      <c r="F601" s="213"/>
      <c r="G601" s="213"/>
      <c r="H601" s="213"/>
      <c r="I601" s="213"/>
      <c r="J601" s="213"/>
      <c r="K601" s="213"/>
      <c r="L601" s="26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</row>
    <row r="602" spans="1:31" ht="15.75" customHeight="1">
      <c r="A602" s="27"/>
      <c r="B602" s="27"/>
      <c r="C602" s="213"/>
      <c r="D602" s="213"/>
      <c r="E602" s="213"/>
      <c r="F602" s="213"/>
      <c r="G602" s="213"/>
      <c r="H602" s="213"/>
      <c r="I602" s="213"/>
      <c r="J602" s="213"/>
      <c r="K602" s="213"/>
      <c r="L602" s="26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</row>
    <row r="603" spans="1:31" ht="15.75" customHeight="1">
      <c r="A603" s="27"/>
      <c r="B603" s="27"/>
      <c r="C603" s="213"/>
      <c r="D603" s="213"/>
      <c r="E603" s="213"/>
      <c r="F603" s="213"/>
      <c r="G603" s="213"/>
      <c r="H603" s="213"/>
      <c r="I603" s="213"/>
      <c r="J603" s="213"/>
      <c r="K603" s="213"/>
      <c r="L603" s="26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</row>
    <row r="604" spans="1:31" ht="15.75" customHeight="1">
      <c r="A604" s="27"/>
      <c r="B604" s="27"/>
      <c r="C604" s="213"/>
      <c r="D604" s="213"/>
      <c r="E604" s="213"/>
      <c r="F604" s="213"/>
      <c r="G604" s="213"/>
      <c r="H604" s="213"/>
      <c r="I604" s="213"/>
      <c r="J604" s="213"/>
      <c r="K604" s="213"/>
      <c r="L604" s="26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</row>
    <row r="605" spans="1:31" ht="15.75" customHeight="1">
      <c r="A605" s="27"/>
      <c r="B605" s="27"/>
      <c r="C605" s="213"/>
      <c r="D605" s="213"/>
      <c r="E605" s="213"/>
      <c r="F605" s="213"/>
      <c r="G605" s="213"/>
      <c r="H605" s="213"/>
      <c r="I605" s="213"/>
      <c r="J605" s="213"/>
      <c r="K605" s="213"/>
      <c r="L605" s="26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</row>
    <row r="606" spans="1:31" ht="15.75" customHeight="1">
      <c r="A606" s="27"/>
      <c r="B606" s="27"/>
      <c r="C606" s="213"/>
      <c r="D606" s="213"/>
      <c r="E606" s="213"/>
      <c r="F606" s="213"/>
      <c r="G606" s="213"/>
      <c r="H606" s="213"/>
      <c r="I606" s="213"/>
      <c r="J606" s="213"/>
      <c r="K606" s="213"/>
      <c r="L606" s="26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</row>
    <row r="607" spans="1:31" ht="15.75" customHeight="1">
      <c r="A607" s="27"/>
      <c r="B607" s="27"/>
      <c r="C607" s="213"/>
      <c r="D607" s="213"/>
      <c r="E607" s="213"/>
      <c r="F607" s="213"/>
      <c r="G607" s="213"/>
      <c r="H607" s="213"/>
      <c r="I607" s="213"/>
      <c r="J607" s="213"/>
      <c r="K607" s="213"/>
      <c r="L607" s="26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</row>
    <row r="608" spans="1:31" ht="15.75" customHeight="1">
      <c r="A608" s="27"/>
      <c r="B608" s="27"/>
      <c r="C608" s="213"/>
      <c r="D608" s="213"/>
      <c r="E608" s="213"/>
      <c r="F608" s="213"/>
      <c r="G608" s="213"/>
      <c r="H608" s="213"/>
      <c r="I608" s="213"/>
      <c r="J608" s="213"/>
      <c r="K608" s="213"/>
      <c r="L608" s="26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</row>
    <row r="609" spans="1:31" ht="15.75" customHeight="1">
      <c r="A609" s="27"/>
      <c r="B609" s="27"/>
      <c r="C609" s="213"/>
      <c r="D609" s="213"/>
      <c r="E609" s="213"/>
      <c r="F609" s="213"/>
      <c r="G609" s="213"/>
      <c r="H609" s="213"/>
      <c r="I609" s="213"/>
      <c r="J609" s="213"/>
      <c r="K609" s="213"/>
      <c r="L609" s="26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</row>
    <row r="610" spans="1:31" ht="15.75" customHeight="1">
      <c r="A610" s="27"/>
      <c r="B610" s="27"/>
      <c r="C610" s="213"/>
      <c r="D610" s="213"/>
      <c r="E610" s="213"/>
      <c r="F610" s="213"/>
      <c r="G610" s="213"/>
      <c r="H610" s="213"/>
      <c r="I610" s="213"/>
      <c r="J610" s="213"/>
      <c r="K610" s="213"/>
      <c r="L610" s="26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</row>
    <row r="611" spans="1:31" ht="15.75" customHeight="1">
      <c r="A611" s="27"/>
      <c r="B611" s="27"/>
      <c r="C611" s="213"/>
      <c r="D611" s="213"/>
      <c r="E611" s="213"/>
      <c r="F611" s="213"/>
      <c r="G611" s="213"/>
      <c r="H611" s="213"/>
      <c r="I611" s="213"/>
      <c r="J611" s="213"/>
      <c r="K611" s="213"/>
      <c r="L611" s="26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</row>
    <row r="612" spans="1:31" ht="15.75" customHeight="1">
      <c r="A612" s="27"/>
      <c r="B612" s="27"/>
      <c r="C612" s="213"/>
      <c r="D612" s="213"/>
      <c r="E612" s="213"/>
      <c r="F612" s="213"/>
      <c r="G612" s="213"/>
      <c r="H612" s="213"/>
      <c r="I612" s="213"/>
      <c r="J612" s="213"/>
      <c r="K612" s="213"/>
      <c r="L612" s="26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</row>
    <row r="613" spans="1:31" ht="15.75" customHeight="1">
      <c r="A613" s="27"/>
      <c r="B613" s="27"/>
      <c r="C613" s="213"/>
      <c r="D613" s="213"/>
      <c r="E613" s="213"/>
      <c r="F613" s="213"/>
      <c r="G613" s="213"/>
      <c r="H613" s="213"/>
      <c r="I613" s="213"/>
      <c r="J613" s="213"/>
      <c r="K613" s="213"/>
      <c r="L613" s="26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</row>
    <row r="614" spans="1:31" ht="15.75" customHeight="1">
      <c r="A614" s="27"/>
      <c r="B614" s="27"/>
      <c r="C614" s="213"/>
      <c r="D614" s="213"/>
      <c r="E614" s="213"/>
      <c r="F614" s="213"/>
      <c r="G614" s="213"/>
      <c r="H614" s="213"/>
      <c r="I614" s="213"/>
      <c r="J614" s="213"/>
      <c r="K614" s="213"/>
      <c r="L614" s="26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</row>
    <row r="615" spans="1:31" ht="15.75" customHeight="1">
      <c r="A615" s="27"/>
      <c r="B615" s="27"/>
      <c r="C615" s="213"/>
      <c r="D615" s="213"/>
      <c r="E615" s="213"/>
      <c r="F615" s="213"/>
      <c r="G615" s="213"/>
      <c r="H615" s="213"/>
      <c r="I615" s="213"/>
      <c r="J615" s="213"/>
      <c r="K615" s="213"/>
      <c r="L615" s="26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</row>
    <row r="616" spans="1:31" ht="15.75" customHeight="1">
      <c r="A616" s="27"/>
      <c r="B616" s="27"/>
      <c r="C616" s="213"/>
      <c r="D616" s="213"/>
      <c r="E616" s="213"/>
      <c r="F616" s="213"/>
      <c r="G616" s="213"/>
      <c r="H616" s="213"/>
      <c r="I616" s="213"/>
      <c r="J616" s="213"/>
      <c r="K616" s="213"/>
      <c r="L616" s="26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</row>
    <row r="617" spans="1:31" ht="15.75" customHeight="1">
      <c r="A617" s="27"/>
      <c r="B617" s="27"/>
      <c r="C617" s="213"/>
      <c r="D617" s="213"/>
      <c r="E617" s="213"/>
      <c r="F617" s="213"/>
      <c r="G617" s="213"/>
      <c r="H617" s="213"/>
      <c r="I617" s="213"/>
      <c r="J617" s="213"/>
      <c r="K617" s="213"/>
      <c r="L617" s="26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</row>
    <row r="618" spans="1:31" ht="15.75" customHeight="1">
      <c r="A618" s="27"/>
      <c r="B618" s="27"/>
      <c r="C618" s="213"/>
      <c r="D618" s="213"/>
      <c r="E618" s="213"/>
      <c r="F618" s="213"/>
      <c r="G618" s="213"/>
      <c r="H618" s="213"/>
      <c r="I618" s="213"/>
      <c r="J618" s="213"/>
      <c r="K618" s="213"/>
      <c r="L618" s="26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</row>
    <row r="619" spans="1:31" ht="15.75" customHeight="1">
      <c r="A619" s="27"/>
      <c r="B619" s="27"/>
      <c r="C619" s="213"/>
      <c r="D619" s="213"/>
      <c r="E619" s="213"/>
      <c r="F619" s="213"/>
      <c r="G619" s="213"/>
      <c r="H619" s="213"/>
      <c r="I619" s="213"/>
      <c r="J619" s="213"/>
      <c r="K619" s="213"/>
      <c r="L619" s="26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</row>
    <row r="620" spans="1:31" ht="15.75" customHeight="1">
      <c r="A620" s="27"/>
      <c r="B620" s="27"/>
      <c r="C620" s="213"/>
      <c r="D620" s="213"/>
      <c r="E620" s="213"/>
      <c r="F620" s="213"/>
      <c r="G620" s="213"/>
      <c r="H620" s="213"/>
      <c r="I620" s="213"/>
      <c r="J620" s="213"/>
      <c r="K620" s="213"/>
      <c r="L620" s="26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</row>
    <row r="621" spans="1:31" ht="15.75" customHeight="1">
      <c r="A621" s="27"/>
      <c r="B621" s="27"/>
      <c r="C621" s="213"/>
      <c r="D621" s="213"/>
      <c r="E621" s="213"/>
      <c r="F621" s="213"/>
      <c r="G621" s="213"/>
      <c r="H621" s="213"/>
      <c r="I621" s="213"/>
      <c r="J621" s="213"/>
      <c r="K621" s="213"/>
      <c r="L621" s="26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</row>
    <row r="622" spans="1:31" ht="15.75" customHeight="1">
      <c r="A622" s="27"/>
      <c r="B622" s="27"/>
      <c r="C622" s="213"/>
      <c r="D622" s="213"/>
      <c r="E622" s="213"/>
      <c r="F622" s="213"/>
      <c r="G622" s="213"/>
      <c r="H622" s="213"/>
      <c r="I622" s="213"/>
      <c r="J622" s="213"/>
      <c r="K622" s="213"/>
      <c r="L622" s="26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</row>
    <row r="623" spans="1:31" ht="15.75" customHeight="1">
      <c r="A623" s="27"/>
      <c r="B623" s="27"/>
      <c r="C623" s="213"/>
      <c r="D623" s="213"/>
      <c r="E623" s="213"/>
      <c r="F623" s="213"/>
      <c r="G623" s="213"/>
      <c r="H623" s="213"/>
      <c r="I623" s="213"/>
      <c r="J623" s="213"/>
      <c r="K623" s="213"/>
      <c r="L623" s="26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</row>
    <row r="624" spans="1:31" ht="15.75" customHeight="1">
      <c r="A624" s="27"/>
      <c r="B624" s="27"/>
      <c r="C624" s="213"/>
      <c r="D624" s="213"/>
      <c r="E624" s="213"/>
      <c r="F624" s="213"/>
      <c r="G624" s="213"/>
      <c r="H624" s="213"/>
      <c r="I624" s="213"/>
      <c r="J624" s="213"/>
      <c r="K624" s="213"/>
      <c r="L624" s="26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</row>
    <row r="625" spans="1:31" ht="15.75" customHeight="1">
      <c r="A625" s="27"/>
      <c r="B625" s="27"/>
      <c r="C625" s="213"/>
      <c r="D625" s="213"/>
      <c r="E625" s="213"/>
      <c r="F625" s="213"/>
      <c r="G625" s="213"/>
      <c r="H625" s="213"/>
      <c r="I625" s="213"/>
      <c r="J625" s="213"/>
      <c r="K625" s="213"/>
      <c r="L625" s="26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</row>
    <row r="626" spans="1:31" ht="15.75" customHeight="1">
      <c r="A626" s="27"/>
      <c r="B626" s="27"/>
      <c r="C626" s="213"/>
      <c r="D626" s="213"/>
      <c r="E626" s="213"/>
      <c r="F626" s="213"/>
      <c r="G626" s="213"/>
      <c r="H626" s="213"/>
      <c r="I626" s="213"/>
      <c r="J626" s="213"/>
      <c r="K626" s="213"/>
      <c r="L626" s="26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</row>
    <row r="627" spans="1:31" ht="15.75" customHeight="1">
      <c r="A627" s="27"/>
      <c r="B627" s="27"/>
      <c r="C627" s="213"/>
      <c r="D627" s="213"/>
      <c r="E627" s="213"/>
      <c r="F627" s="213"/>
      <c r="G627" s="213"/>
      <c r="H627" s="213"/>
      <c r="I627" s="213"/>
      <c r="J627" s="213"/>
      <c r="K627" s="213"/>
      <c r="L627" s="26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</row>
    <row r="628" spans="1:31" ht="15.75" customHeight="1">
      <c r="A628" s="27"/>
      <c r="B628" s="27"/>
      <c r="C628" s="213"/>
      <c r="D628" s="213"/>
      <c r="E628" s="213"/>
      <c r="F628" s="213"/>
      <c r="G628" s="213"/>
      <c r="H628" s="213"/>
      <c r="I628" s="213"/>
      <c r="J628" s="213"/>
      <c r="K628" s="213"/>
      <c r="L628" s="26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</row>
    <row r="629" spans="1:31" ht="15.75" customHeight="1">
      <c r="A629" s="27"/>
      <c r="B629" s="27"/>
      <c r="C629" s="213"/>
      <c r="D629" s="213"/>
      <c r="E629" s="213"/>
      <c r="F629" s="213"/>
      <c r="G629" s="213"/>
      <c r="H629" s="213"/>
      <c r="I629" s="213"/>
      <c r="J629" s="213"/>
      <c r="K629" s="213"/>
      <c r="L629" s="26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</row>
    <row r="630" spans="1:31" ht="15.75" customHeight="1">
      <c r="A630" s="27"/>
      <c r="B630" s="27"/>
      <c r="C630" s="213"/>
      <c r="D630" s="213"/>
      <c r="E630" s="213"/>
      <c r="F630" s="213"/>
      <c r="G630" s="213"/>
      <c r="H630" s="213"/>
      <c r="I630" s="213"/>
      <c r="J630" s="213"/>
      <c r="K630" s="213"/>
      <c r="L630" s="26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</row>
    <row r="631" spans="1:31" ht="15.75" customHeight="1">
      <c r="A631" s="27"/>
      <c r="B631" s="27"/>
      <c r="C631" s="213"/>
      <c r="D631" s="213"/>
      <c r="E631" s="213"/>
      <c r="F631" s="213"/>
      <c r="G631" s="213"/>
      <c r="H631" s="213"/>
      <c r="I631" s="213"/>
      <c r="J631" s="213"/>
      <c r="K631" s="213"/>
      <c r="L631" s="26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</row>
    <row r="632" spans="1:31" ht="15.75" customHeight="1">
      <c r="A632" s="27"/>
      <c r="B632" s="27"/>
      <c r="C632" s="213"/>
      <c r="D632" s="213"/>
      <c r="E632" s="213"/>
      <c r="F632" s="213"/>
      <c r="G632" s="213"/>
      <c r="H632" s="213"/>
      <c r="I632" s="213"/>
      <c r="J632" s="213"/>
      <c r="K632" s="213"/>
      <c r="L632" s="26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</row>
    <row r="633" spans="1:31" ht="15.75" customHeight="1">
      <c r="A633" s="27"/>
      <c r="B633" s="27"/>
      <c r="C633" s="213"/>
      <c r="D633" s="213"/>
      <c r="E633" s="213"/>
      <c r="F633" s="213"/>
      <c r="G633" s="213"/>
      <c r="H633" s="213"/>
      <c r="I633" s="213"/>
      <c r="J633" s="213"/>
      <c r="K633" s="213"/>
      <c r="L633" s="26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</row>
    <row r="634" spans="1:31" ht="15.75" customHeight="1">
      <c r="A634" s="27"/>
      <c r="B634" s="27"/>
      <c r="C634" s="213"/>
      <c r="D634" s="213"/>
      <c r="E634" s="213"/>
      <c r="F634" s="213"/>
      <c r="G634" s="213"/>
      <c r="H634" s="213"/>
      <c r="I634" s="213"/>
      <c r="J634" s="213"/>
      <c r="K634" s="213"/>
      <c r="L634" s="26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</row>
    <row r="635" spans="1:31" ht="15.75" customHeight="1">
      <c r="A635" s="27"/>
      <c r="B635" s="27"/>
      <c r="C635" s="213"/>
      <c r="D635" s="213"/>
      <c r="E635" s="213"/>
      <c r="F635" s="213"/>
      <c r="G635" s="213"/>
      <c r="H635" s="213"/>
      <c r="I635" s="213"/>
      <c r="J635" s="213"/>
      <c r="K635" s="213"/>
      <c r="L635" s="26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</row>
    <row r="636" spans="1:31" ht="15.75" customHeight="1">
      <c r="A636" s="27"/>
      <c r="B636" s="27"/>
      <c r="C636" s="213"/>
      <c r="D636" s="213"/>
      <c r="E636" s="213"/>
      <c r="F636" s="213"/>
      <c r="G636" s="213"/>
      <c r="H636" s="213"/>
      <c r="I636" s="213"/>
      <c r="J636" s="213"/>
      <c r="K636" s="213"/>
      <c r="L636" s="26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</row>
    <row r="637" spans="1:31" ht="15.75" customHeight="1">
      <c r="A637" s="27"/>
      <c r="B637" s="27"/>
      <c r="C637" s="213"/>
      <c r="D637" s="213"/>
      <c r="E637" s="213"/>
      <c r="F637" s="213"/>
      <c r="G637" s="213"/>
      <c r="H637" s="213"/>
      <c r="I637" s="213"/>
      <c r="J637" s="213"/>
      <c r="K637" s="213"/>
      <c r="L637" s="26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</row>
    <row r="638" spans="1:31" ht="15.75" customHeight="1">
      <c r="A638" s="27"/>
      <c r="B638" s="27"/>
      <c r="C638" s="213"/>
      <c r="D638" s="213"/>
      <c r="E638" s="213"/>
      <c r="F638" s="213"/>
      <c r="G638" s="213"/>
      <c r="H638" s="213"/>
      <c r="I638" s="213"/>
      <c r="J638" s="213"/>
      <c r="K638" s="213"/>
      <c r="L638" s="26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</row>
    <row r="639" spans="1:31" ht="15.75" customHeight="1">
      <c r="A639" s="27"/>
      <c r="B639" s="27"/>
      <c r="C639" s="213"/>
      <c r="D639" s="213"/>
      <c r="E639" s="213"/>
      <c r="F639" s="213"/>
      <c r="G639" s="213"/>
      <c r="H639" s="213"/>
      <c r="I639" s="213"/>
      <c r="J639" s="213"/>
      <c r="K639" s="213"/>
      <c r="L639" s="26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</row>
    <row r="640" spans="1:31" ht="15.75" customHeight="1">
      <c r="A640" s="27"/>
      <c r="B640" s="27"/>
      <c r="C640" s="213"/>
      <c r="D640" s="213"/>
      <c r="E640" s="213"/>
      <c r="F640" s="213"/>
      <c r="G640" s="213"/>
      <c r="H640" s="213"/>
      <c r="I640" s="213"/>
      <c r="J640" s="213"/>
      <c r="K640" s="213"/>
      <c r="L640" s="26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</row>
    <row r="641" spans="1:31" ht="15.75" customHeight="1">
      <c r="A641" s="27"/>
      <c r="B641" s="27"/>
      <c r="C641" s="213"/>
      <c r="D641" s="213"/>
      <c r="E641" s="213"/>
      <c r="F641" s="213"/>
      <c r="G641" s="213"/>
      <c r="H641" s="213"/>
      <c r="I641" s="213"/>
      <c r="J641" s="213"/>
      <c r="K641" s="213"/>
      <c r="L641" s="26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</row>
    <row r="642" spans="1:31" ht="15.75" customHeight="1">
      <c r="A642" s="27"/>
      <c r="B642" s="27"/>
      <c r="C642" s="213"/>
      <c r="D642" s="213"/>
      <c r="E642" s="213"/>
      <c r="F642" s="213"/>
      <c r="G642" s="213"/>
      <c r="H642" s="213"/>
      <c r="I642" s="213"/>
      <c r="J642" s="213"/>
      <c r="K642" s="213"/>
      <c r="L642" s="26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</row>
    <row r="643" spans="1:31" ht="15.75" customHeight="1">
      <c r="A643" s="27"/>
      <c r="B643" s="27"/>
      <c r="C643" s="213"/>
      <c r="D643" s="213"/>
      <c r="E643" s="213"/>
      <c r="F643" s="213"/>
      <c r="G643" s="213"/>
      <c r="H643" s="213"/>
      <c r="I643" s="213"/>
      <c r="J643" s="213"/>
      <c r="K643" s="213"/>
      <c r="L643" s="26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</row>
    <row r="644" spans="1:31" ht="15.75" customHeight="1">
      <c r="A644" s="27"/>
      <c r="B644" s="27"/>
      <c r="C644" s="213"/>
      <c r="D644" s="213"/>
      <c r="E644" s="213"/>
      <c r="F644" s="213"/>
      <c r="G644" s="213"/>
      <c r="H644" s="213"/>
      <c r="I644" s="213"/>
      <c r="J644" s="213"/>
      <c r="K644" s="213"/>
      <c r="L644" s="26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</row>
    <row r="645" spans="1:31" ht="15.75" customHeight="1">
      <c r="A645" s="27"/>
      <c r="B645" s="27"/>
      <c r="C645" s="213"/>
      <c r="D645" s="213"/>
      <c r="E645" s="213"/>
      <c r="F645" s="213"/>
      <c r="G645" s="213"/>
      <c r="H645" s="213"/>
      <c r="I645" s="213"/>
      <c r="J645" s="213"/>
      <c r="K645" s="213"/>
      <c r="L645" s="26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</row>
    <row r="646" spans="1:31" ht="15.75" customHeight="1">
      <c r="A646" s="27"/>
      <c r="B646" s="27"/>
      <c r="C646" s="213"/>
      <c r="D646" s="213"/>
      <c r="E646" s="213"/>
      <c r="F646" s="213"/>
      <c r="G646" s="213"/>
      <c r="H646" s="213"/>
      <c r="I646" s="213"/>
      <c r="J646" s="213"/>
      <c r="K646" s="213"/>
      <c r="L646" s="26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</row>
    <row r="647" spans="1:31" ht="15.75" customHeight="1">
      <c r="A647" s="27"/>
      <c r="B647" s="27"/>
      <c r="C647" s="213"/>
      <c r="D647" s="213"/>
      <c r="E647" s="213"/>
      <c r="F647" s="213"/>
      <c r="G647" s="213"/>
      <c r="H647" s="213"/>
      <c r="I647" s="213"/>
      <c r="J647" s="213"/>
      <c r="K647" s="213"/>
      <c r="L647" s="26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</row>
    <row r="648" spans="1:31" ht="15.75" customHeight="1">
      <c r="A648" s="27"/>
      <c r="B648" s="27"/>
      <c r="C648" s="213"/>
      <c r="D648" s="213"/>
      <c r="E648" s="213"/>
      <c r="F648" s="213"/>
      <c r="G648" s="213"/>
      <c r="H648" s="213"/>
      <c r="I648" s="213"/>
      <c r="J648" s="213"/>
      <c r="K648" s="213"/>
      <c r="L648" s="26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</row>
    <row r="649" spans="1:31" ht="15.75" customHeight="1">
      <c r="A649" s="27"/>
      <c r="B649" s="27"/>
      <c r="C649" s="213"/>
      <c r="D649" s="213"/>
      <c r="E649" s="213"/>
      <c r="F649" s="213"/>
      <c r="G649" s="213"/>
      <c r="H649" s="213"/>
      <c r="I649" s="213"/>
      <c r="J649" s="213"/>
      <c r="K649" s="213"/>
      <c r="L649" s="26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</row>
    <row r="650" spans="1:31" ht="15.75" customHeight="1">
      <c r="A650" s="27"/>
      <c r="B650" s="27"/>
      <c r="C650" s="213"/>
      <c r="D650" s="213"/>
      <c r="E650" s="213"/>
      <c r="F650" s="213"/>
      <c r="G650" s="213"/>
      <c r="H650" s="213"/>
      <c r="I650" s="213"/>
      <c r="J650" s="213"/>
      <c r="K650" s="213"/>
      <c r="L650" s="26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</row>
    <row r="651" spans="1:31" ht="15.75" customHeight="1">
      <c r="A651" s="27"/>
      <c r="B651" s="27"/>
      <c r="C651" s="213"/>
      <c r="D651" s="213"/>
      <c r="E651" s="213"/>
      <c r="F651" s="213"/>
      <c r="G651" s="213"/>
      <c r="H651" s="213"/>
      <c r="I651" s="213"/>
      <c r="J651" s="213"/>
      <c r="K651" s="213"/>
      <c r="L651" s="26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</row>
    <row r="652" spans="1:31" ht="15.75" customHeight="1">
      <c r="A652" s="27"/>
      <c r="B652" s="27"/>
      <c r="C652" s="213"/>
      <c r="D652" s="213"/>
      <c r="E652" s="213"/>
      <c r="F652" s="213"/>
      <c r="G652" s="213"/>
      <c r="H652" s="213"/>
      <c r="I652" s="213"/>
      <c r="J652" s="213"/>
      <c r="K652" s="213"/>
      <c r="L652" s="26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</row>
    <row r="653" spans="1:31" ht="15.75" customHeight="1">
      <c r="A653" s="27"/>
      <c r="B653" s="27"/>
      <c r="C653" s="213"/>
      <c r="D653" s="213"/>
      <c r="E653" s="213"/>
      <c r="F653" s="213"/>
      <c r="G653" s="213"/>
      <c r="H653" s="213"/>
      <c r="I653" s="213"/>
      <c r="J653" s="213"/>
      <c r="K653" s="213"/>
      <c r="L653" s="26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</row>
    <row r="654" spans="1:31" ht="15.75" customHeight="1">
      <c r="A654" s="27"/>
      <c r="B654" s="27"/>
      <c r="C654" s="213"/>
      <c r="D654" s="213"/>
      <c r="E654" s="213"/>
      <c r="F654" s="213"/>
      <c r="G654" s="213"/>
      <c r="H654" s="213"/>
      <c r="I654" s="213"/>
      <c r="J654" s="213"/>
      <c r="K654" s="213"/>
      <c r="L654" s="26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</row>
    <row r="655" spans="1:31" ht="15.75" customHeight="1">
      <c r="A655" s="27"/>
      <c r="B655" s="27"/>
      <c r="C655" s="213"/>
      <c r="D655" s="213"/>
      <c r="E655" s="213"/>
      <c r="F655" s="213"/>
      <c r="G655" s="213"/>
      <c r="H655" s="213"/>
      <c r="I655" s="213"/>
      <c r="J655" s="213"/>
      <c r="K655" s="213"/>
      <c r="L655" s="26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</row>
    <row r="656" spans="1:31" ht="15.75" customHeight="1">
      <c r="A656" s="27"/>
      <c r="B656" s="27"/>
      <c r="C656" s="213"/>
      <c r="D656" s="213"/>
      <c r="E656" s="213"/>
      <c r="F656" s="213"/>
      <c r="G656" s="213"/>
      <c r="H656" s="213"/>
      <c r="I656" s="213"/>
      <c r="J656" s="213"/>
      <c r="K656" s="213"/>
      <c r="L656" s="26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</row>
    <row r="657" spans="1:31" ht="15.75" customHeight="1">
      <c r="A657" s="27"/>
      <c r="B657" s="27"/>
      <c r="C657" s="213"/>
      <c r="D657" s="213"/>
      <c r="E657" s="213"/>
      <c r="F657" s="213"/>
      <c r="G657" s="213"/>
      <c r="H657" s="213"/>
      <c r="I657" s="213"/>
      <c r="J657" s="213"/>
      <c r="K657" s="213"/>
      <c r="L657" s="26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</row>
    <row r="658" spans="1:31" ht="15.75" customHeight="1">
      <c r="A658" s="27"/>
      <c r="B658" s="27"/>
      <c r="C658" s="213"/>
      <c r="D658" s="213"/>
      <c r="E658" s="213"/>
      <c r="F658" s="213"/>
      <c r="G658" s="213"/>
      <c r="H658" s="213"/>
      <c r="I658" s="213"/>
      <c r="J658" s="213"/>
      <c r="K658" s="213"/>
      <c r="L658" s="26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</row>
    <row r="659" spans="1:31" ht="15.75" customHeight="1">
      <c r="A659" s="27"/>
      <c r="B659" s="27"/>
      <c r="C659" s="213"/>
      <c r="D659" s="213"/>
      <c r="E659" s="213"/>
      <c r="F659" s="213"/>
      <c r="G659" s="213"/>
      <c r="H659" s="213"/>
      <c r="I659" s="213"/>
      <c r="J659" s="213"/>
      <c r="K659" s="213"/>
      <c r="L659" s="26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</row>
    <row r="660" spans="1:31" ht="15.75" customHeight="1">
      <c r="A660" s="27"/>
      <c r="B660" s="27"/>
      <c r="C660" s="213"/>
      <c r="D660" s="213"/>
      <c r="E660" s="213"/>
      <c r="F660" s="213"/>
      <c r="G660" s="213"/>
      <c r="H660" s="213"/>
      <c r="I660" s="213"/>
      <c r="J660" s="213"/>
      <c r="K660" s="213"/>
      <c r="L660" s="26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</row>
    <row r="661" spans="1:31" ht="15.75" customHeight="1">
      <c r="A661" s="27"/>
      <c r="B661" s="27"/>
      <c r="C661" s="213"/>
      <c r="D661" s="213"/>
      <c r="E661" s="213"/>
      <c r="F661" s="213"/>
      <c r="G661" s="213"/>
      <c r="H661" s="213"/>
      <c r="I661" s="213"/>
      <c r="J661" s="213"/>
      <c r="K661" s="213"/>
      <c r="L661" s="26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</row>
    <row r="662" spans="1:31" ht="15.75" customHeight="1">
      <c r="A662" s="27"/>
      <c r="B662" s="27"/>
      <c r="C662" s="213"/>
      <c r="D662" s="213"/>
      <c r="E662" s="213"/>
      <c r="F662" s="213"/>
      <c r="G662" s="213"/>
      <c r="H662" s="213"/>
      <c r="I662" s="213"/>
      <c r="J662" s="213"/>
      <c r="K662" s="213"/>
      <c r="L662" s="26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</row>
    <row r="663" spans="1:31" ht="15.75" customHeight="1">
      <c r="A663" s="27"/>
      <c r="B663" s="27"/>
      <c r="C663" s="213"/>
      <c r="D663" s="213"/>
      <c r="E663" s="213"/>
      <c r="F663" s="213"/>
      <c r="G663" s="213"/>
      <c r="H663" s="213"/>
      <c r="I663" s="213"/>
      <c r="J663" s="213"/>
      <c r="K663" s="213"/>
      <c r="L663" s="26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</row>
    <row r="664" spans="1:31" ht="15.75" customHeight="1">
      <c r="A664" s="27"/>
      <c r="B664" s="27"/>
      <c r="C664" s="213"/>
      <c r="D664" s="213"/>
      <c r="E664" s="213"/>
      <c r="F664" s="213"/>
      <c r="G664" s="213"/>
      <c r="H664" s="213"/>
      <c r="I664" s="213"/>
      <c r="J664" s="213"/>
      <c r="K664" s="213"/>
      <c r="L664" s="26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</row>
    <row r="665" spans="1:31" ht="15.75" customHeight="1">
      <c r="A665" s="27"/>
      <c r="B665" s="27"/>
      <c r="C665" s="213"/>
      <c r="D665" s="213"/>
      <c r="E665" s="213"/>
      <c r="F665" s="213"/>
      <c r="G665" s="213"/>
      <c r="H665" s="213"/>
      <c r="I665" s="213"/>
      <c r="J665" s="213"/>
      <c r="K665" s="213"/>
      <c r="L665" s="26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</row>
    <row r="666" spans="1:31" ht="15.75" customHeight="1">
      <c r="A666" s="27"/>
      <c r="B666" s="27"/>
      <c r="C666" s="213"/>
      <c r="D666" s="213"/>
      <c r="E666" s="213"/>
      <c r="F666" s="213"/>
      <c r="G666" s="213"/>
      <c r="H666" s="213"/>
      <c r="I666" s="213"/>
      <c r="J666" s="213"/>
      <c r="K666" s="213"/>
      <c r="L666" s="26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</row>
    <row r="667" spans="1:31" ht="15.75" customHeight="1">
      <c r="A667" s="27"/>
      <c r="B667" s="27"/>
      <c r="C667" s="213"/>
      <c r="D667" s="213"/>
      <c r="E667" s="213"/>
      <c r="F667" s="213"/>
      <c r="G667" s="213"/>
      <c r="H667" s="213"/>
      <c r="I667" s="213"/>
      <c r="J667" s="213"/>
      <c r="K667" s="213"/>
      <c r="L667" s="26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</row>
    <row r="668" spans="1:31" ht="15.75" customHeight="1">
      <c r="A668" s="27"/>
      <c r="B668" s="27"/>
      <c r="C668" s="213"/>
      <c r="D668" s="213"/>
      <c r="E668" s="213"/>
      <c r="F668" s="213"/>
      <c r="G668" s="213"/>
      <c r="H668" s="213"/>
      <c r="I668" s="213"/>
      <c r="J668" s="213"/>
      <c r="K668" s="213"/>
      <c r="L668" s="26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</row>
    <row r="669" spans="1:31" ht="15.75" customHeight="1">
      <c r="A669" s="27"/>
      <c r="B669" s="27"/>
      <c r="C669" s="213"/>
      <c r="D669" s="213"/>
      <c r="E669" s="213"/>
      <c r="F669" s="213"/>
      <c r="G669" s="213"/>
      <c r="H669" s="213"/>
      <c r="I669" s="213"/>
      <c r="J669" s="213"/>
      <c r="K669" s="213"/>
      <c r="L669" s="26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</row>
    <row r="670" spans="1:31" ht="15.75" customHeight="1">
      <c r="A670" s="27"/>
      <c r="B670" s="27"/>
      <c r="C670" s="213"/>
      <c r="D670" s="213"/>
      <c r="E670" s="213"/>
      <c r="F670" s="213"/>
      <c r="G670" s="213"/>
      <c r="H670" s="213"/>
      <c r="I670" s="213"/>
      <c r="J670" s="213"/>
      <c r="K670" s="213"/>
      <c r="L670" s="26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</row>
    <row r="671" spans="1:31" ht="15.75" customHeight="1">
      <c r="A671" s="27"/>
      <c r="B671" s="27"/>
      <c r="C671" s="213"/>
      <c r="D671" s="213"/>
      <c r="E671" s="213"/>
      <c r="F671" s="213"/>
      <c r="G671" s="213"/>
      <c r="H671" s="213"/>
      <c r="I671" s="213"/>
      <c r="J671" s="213"/>
      <c r="K671" s="213"/>
      <c r="L671" s="26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</row>
    <row r="672" spans="1:31" ht="15.75" customHeight="1">
      <c r="A672" s="27"/>
      <c r="B672" s="27"/>
      <c r="C672" s="213"/>
      <c r="D672" s="213"/>
      <c r="E672" s="213"/>
      <c r="F672" s="213"/>
      <c r="G672" s="213"/>
      <c r="H672" s="213"/>
      <c r="I672" s="213"/>
      <c r="J672" s="213"/>
      <c r="K672" s="213"/>
      <c r="L672" s="26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</row>
    <row r="673" spans="1:31" ht="15.75" customHeight="1">
      <c r="A673" s="27"/>
      <c r="B673" s="27"/>
      <c r="C673" s="213"/>
      <c r="D673" s="213"/>
      <c r="E673" s="213"/>
      <c r="F673" s="213"/>
      <c r="G673" s="213"/>
      <c r="H673" s="213"/>
      <c r="I673" s="213"/>
      <c r="J673" s="213"/>
      <c r="K673" s="213"/>
      <c r="L673" s="26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</row>
    <row r="674" spans="1:31" ht="15.75" customHeight="1">
      <c r="A674" s="27"/>
      <c r="B674" s="27"/>
      <c r="C674" s="213"/>
      <c r="D674" s="213"/>
      <c r="E674" s="213"/>
      <c r="F674" s="213"/>
      <c r="G674" s="213"/>
      <c r="H674" s="213"/>
      <c r="I674" s="213"/>
      <c r="J674" s="213"/>
      <c r="K674" s="213"/>
      <c r="L674" s="26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</row>
    <row r="675" spans="1:31" ht="15.75" customHeight="1">
      <c r="A675" s="27"/>
      <c r="B675" s="27"/>
      <c r="C675" s="213"/>
      <c r="D675" s="213"/>
      <c r="E675" s="213"/>
      <c r="F675" s="213"/>
      <c r="G675" s="213"/>
      <c r="H675" s="213"/>
      <c r="I675" s="213"/>
      <c r="J675" s="213"/>
      <c r="K675" s="213"/>
      <c r="L675" s="26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</row>
    <row r="676" spans="1:31" ht="15.75" customHeight="1">
      <c r="A676" s="27"/>
      <c r="B676" s="27"/>
      <c r="C676" s="213"/>
      <c r="D676" s="213"/>
      <c r="E676" s="213"/>
      <c r="F676" s="213"/>
      <c r="G676" s="213"/>
      <c r="H676" s="213"/>
      <c r="I676" s="213"/>
      <c r="J676" s="213"/>
      <c r="K676" s="213"/>
      <c r="L676" s="26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</row>
    <row r="677" spans="1:31" ht="15.75" customHeight="1">
      <c r="A677" s="27"/>
      <c r="B677" s="27"/>
      <c r="C677" s="213"/>
      <c r="D677" s="213"/>
      <c r="E677" s="213"/>
      <c r="F677" s="213"/>
      <c r="G677" s="213"/>
      <c r="H677" s="213"/>
      <c r="I677" s="213"/>
      <c r="J677" s="213"/>
      <c r="K677" s="213"/>
      <c r="L677" s="26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</row>
    <row r="678" spans="1:31" ht="15.75" customHeight="1">
      <c r="A678" s="27"/>
      <c r="B678" s="27"/>
      <c r="C678" s="213"/>
      <c r="D678" s="213"/>
      <c r="E678" s="213"/>
      <c r="F678" s="213"/>
      <c r="G678" s="213"/>
      <c r="H678" s="213"/>
      <c r="I678" s="213"/>
      <c r="J678" s="213"/>
      <c r="K678" s="213"/>
      <c r="L678" s="26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</row>
    <row r="679" spans="1:31" ht="15.75" customHeight="1">
      <c r="A679" s="27"/>
      <c r="B679" s="27"/>
      <c r="C679" s="213"/>
      <c r="D679" s="213"/>
      <c r="E679" s="213"/>
      <c r="F679" s="213"/>
      <c r="G679" s="213"/>
      <c r="H679" s="213"/>
      <c r="I679" s="213"/>
      <c r="J679" s="213"/>
      <c r="K679" s="213"/>
      <c r="L679" s="26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</row>
    <row r="680" spans="1:31" ht="15.75" customHeight="1">
      <c r="A680" s="27"/>
      <c r="B680" s="27"/>
      <c r="C680" s="213"/>
      <c r="D680" s="213"/>
      <c r="E680" s="213"/>
      <c r="F680" s="213"/>
      <c r="G680" s="213"/>
      <c r="H680" s="213"/>
      <c r="I680" s="213"/>
      <c r="J680" s="213"/>
      <c r="K680" s="213"/>
      <c r="L680" s="26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</row>
    <row r="681" spans="1:31" ht="15.75" customHeight="1">
      <c r="A681" s="27"/>
      <c r="B681" s="27"/>
      <c r="C681" s="213"/>
      <c r="D681" s="213"/>
      <c r="E681" s="213"/>
      <c r="F681" s="213"/>
      <c r="G681" s="213"/>
      <c r="H681" s="213"/>
      <c r="I681" s="213"/>
      <c r="J681" s="213"/>
      <c r="K681" s="213"/>
      <c r="L681" s="26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</row>
    <row r="682" spans="1:31" ht="15.75" customHeight="1">
      <c r="A682" s="27"/>
      <c r="B682" s="27"/>
      <c r="C682" s="213"/>
      <c r="D682" s="213"/>
      <c r="E682" s="213"/>
      <c r="F682" s="213"/>
      <c r="G682" s="213"/>
      <c r="H682" s="213"/>
      <c r="I682" s="213"/>
      <c r="J682" s="213"/>
      <c r="K682" s="213"/>
      <c r="L682" s="26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</row>
    <row r="683" spans="1:31" ht="15.75" customHeight="1">
      <c r="A683" s="27"/>
      <c r="B683" s="27"/>
      <c r="C683" s="213"/>
      <c r="D683" s="213"/>
      <c r="E683" s="213"/>
      <c r="F683" s="213"/>
      <c r="G683" s="213"/>
      <c r="H683" s="213"/>
      <c r="I683" s="213"/>
      <c r="J683" s="213"/>
      <c r="K683" s="213"/>
      <c r="L683" s="26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</row>
    <row r="684" spans="1:31" ht="15.75" customHeight="1">
      <c r="A684" s="27"/>
      <c r="B684" s="27"/>
      <c r="C684" s="213"/>
      <c r="D684" s="213"/>
      <c r="E684" s="213"/>
      <c r="F684" s="213"/>
      <c r="G684" s="213"/>
      <c r="H684" s="213"/>
      <c r="I684" s="213"/>
      <c r="J684" s="213"/>
      <c r="K684" s="213"/>
      <c r="L684" s="26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</row>
    <row r="685" spans="1:31" ht="15.75" customHeight="1">
      <c r="A685" s="27"/>
      <c r="B685" s="27"/>
      <c r="C685" s="213"/>
      <c r="D685" s="213"/>
      <c r="E685" s="213"/>
      <c r="F685" s="213"/>
      <c r="G685" s="213"/>
      <c r="H685" s="213"/>
      <c r="I685" s="213"/>
      <c r="J685" s="213"/>
      <c r="K685" s="213"/>
      <c r="L685" s="26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</row>
    <row r="686" spans="1:31" ht="15.75" customHeight="1">
      <c r="A686" s="27"/>
      <c r="B686" s="27"/>
      <c r="C686" s="213"/>
      <c r="D686" s="213"/>
      <c r="E686" s="213"/>
      <c r="F686" s="213"/>
      <c r="G686" s="213"/>
      <c r="H686" s="213"/>
      <c r="I686" s="213"/>
      <c r="J686" s="213"/>
      <c r="K686" s="213"/>
      <c r="L686" s="26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</row>
    <row r="687" spans="1:31" ht="15.75" customHeight="1">
      <c r="A687" s="27"/>
      <c r="B687" s="27"/>
      <c r="C687" s="213"/>
      <c r="D687" s="213"/>
      <c r="E687" s="213"/>
      <c r="F687" s="213"/>
      <c r="G687" s="213"/>
      <c r="H687" s="213"/>
      <c r="I687" s="213"/>
      <c r="J687" s="213"/>
      <c r="K687" s="213"/>
      <c r="L687" s="26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</row>
    <row r="688" spans="1:31" ht="15.75" customHeight="1">
      <c r="A688" s="27"/>
      <c r="B688" s="27"/>
      <c r="C688" s="213"/>
      <c r="D688" s="213"/>
      <c r="E688" s="213"/>
      <c r="F688" s="213"/>
      <c r="G688" s="213"/>
      <c r="H688" s="213"/>
      <c r="I688" s="213"/>
      <c r="J688" s="213"/>
      <c r="K688" s="213"/>
      <c r="L688" s="26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</row>
    <row r="689" spans="1:31" ht="15.75" customHeight="1">
      <c r="A689" s="27"/>
      <c r="B689" s="27"/>
      <c r="C689" s="213"/>
      <c r="D689" s="213"/>
      <c r="E689" s="213"/>
      <c r="F689" s="213"/>
      <c r="G689" s="213"/>
      <c r="H689" s="213"/>
      <c r="I689" s="213"/>
      <c r="J689" s="213"/>
      <c r="K689" s="213"/>
      <c r="L689" s="26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</row>
    <row r="690" spans="1:31" ht="15.75" customHeight="1">
      <c r="A690" s="27"/>
      <c r="B690" s="27"/>
      <c r="C690" s="213"/>
      <c r="D690" s="213"/>
      <c r="E690" s="213"/>
      <c r="F690" s="213"/>
      <c r="G690" s="213"/>
      <c r="H690" s="213"/>
      <c r="I690" s="213"/>
      <c r="J690" s="213"/>
      <c r="K690" s="213"/>
      <c r="L690" s="26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</row>
    <row r="691" spans="1:31" ht="15.75" customHeight="1">
      <c r="A691" s="27"/>
      <c r="B691" s="27"/>
      <c r="C691" s="213"/>
      <c r="D691" s="213"/>
      <c r="E691" s="213"/>
      <c r="F691" s="213"/>
      <c r="G691" s="213"/>
      <c r="H691" s="213"/>
      <c r="I691" s="213"/>
      <c r="J691" s="213"/>
      <c r="K691" s="213"/>
      <c r="L691" s="26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</row>
    <row r="692" spans="1:31" ht="15.75" customHeight="1">
      <c r="A692" s="27"/>
      <c r="B692" s="27"/>
      <c r="C692" s="213"/>
      <c r="D692" s="213"/>
      <c r="E692" s="213"/>
      <c r="F692" s="213"/>
      <c r="G692" s="213"/>
      <c r="H692" s="213"/>
      <c r="I692" s="213"/>
      <c r="J692" s="213"/>
      <c r="K692" s="213"/>
      <c r="L692" s="26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</row>
    <row r="693" spans="1:31" ht="15.75" customHeight="1">
      <c r="A693" s="27"/>
      <c r="B693" s="27"/>
      <c r="C693" s="213"/>
      <c r="D693" s="213"/>
      <c r="E693" s="213"/>
      <c r="F693" s="213"/>
      <c r="G693" s="213"/>
      <c r="H693" s="213"/>
      <c r="I693" s="213"/>
      <c r="J693" s="213"/>
      <c r="K693" s="213"/>
      <c r="L693" s="26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</row>
    <row r="694" spans="1:31" ht="15.75" customHeight="1">
      <c r="A694" s="27"/>
      <c r="B694" s="27"/>
      <c r="C694" s="213"/>
      <c r="D694" s="213"/>
      <c r="E694" s="213"/>
      <c r="F694" s="213"/>
      <c r="G694" s="213"/>
      <c r="H694" s="213"/>
      <c r="I694" s="213"/>
      <c r="J694" s="213"/>
      <c r="K694" s="213"/>
      <c r="L694" s="26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</row>
    <row r="695" spans="1:31" ht="15.75" customHeight="1">
      <c r="A695" s="27"/>
      <c r="B695" s="27"/>
      <c r="C695" s="213"/>
      <c r="D695" s="213"/>
      <c r="E695" s="213"/>
      <c r="F695" s="213"/>
      <c r="G695" s="213"/>
      <c r="H695" s="213"/>
      <c r="I695" s="213"/>
      <c r="J695" s="213"/>
      <c r="K695" s="213"/>
      <c r="L695" s="26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</row>
    <row r="696" spans="1:31" ht="15.75" customHeight="1">
      <c r="A696" s="27"/>
      <c r="B696" s="27"/>
      <c r="C696" s="213"/>
      <c r="D696" s="213"/>
      <c r="E696" s="213"/>
      <c r="F696" s="213"/>
      <c r="G696" s="213"/>
      <c r="H696" s="213"/>
      <c r="I696" s="213"/>
      <c r="J696" s="213"/>
      <c r="K696" s="213"/>
      <c r="L696" s="26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</row>
    <row r="697" spans="1:31" ht="15.75" customHeight="1">
      <c r="A697" s="27"/>
      <c r="B697" s="27"/>
      <c r="C697" s="213"/>
      <c r="D697" s="213"/>
      <c r="E697" s="213"/>
      <c r="F697" s="213"/>
      <c r="G697" s="213"/>
      <c r="H697" s="213"/>
      <c r="I697" s="213"/>
      <c r="J697" s="213"/>
      <c r="K697" s="213"/>
      <c r="L697" s="26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</row>
    <row r="698" spans="1:31" ht="15.75" customHeight="1">
      <c r="A698" s="27"/>
      <c r="B698" s="27"/>
      <c r="C698" s="213"/>
      <c r="D698" s="213"/>
      <c r="E698" s="213"/>
      <c r="F698" s="213"/>
      <c r="G698" s="213"/>
      <c r="H698" s="213"/>
      <c r="I698" s="213"/>
      <c r="J698" s="213"/>
      <c r="K698" s="213"/>
      <c r="L698" s="26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</row>
    <row r="699" spans="1:31" ht="15.75" customHeight="1">
      <c r="A699" s="27"/>
      <c r="B699" s="27"/>
      <c r="C699" s="213"/>
      <c r="D699" s="213"/>
      <c r="E699" s="213"/>
      <c r="F699" s="213"/>
      <c r="G699" s="213"/>
      <c r="H699" s="213"/>
      <c r="I699" s="213"/>
      <c r="J699" s="213"/>
      <c r="K699" s="213"/>
      <c r="L699" s="26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</row>
    <row r="700" spans="1:31" ht="15.75" customHeight="1">
      <c r="A700" s="27"/>
      <c r="B700" s="27"/>
      <c r="C700" s="213"/>
      <c r="D700" s="213"/>
      <c r="E700" s="213"/>
      <c r="F700" s="213"/>
      <c r="G700" s="213"/>
      <c r="H700" s="213"/>
      <c r="I700" s="213"/>
      <c r="J700" s="213"/>
      <c r="K700" s="213"/>
      <c r="L700" s="26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</row>
    <row r="701" spans="1:31" ht="15.75" customHeight="1">
      <c r="A701" s="27"/>
      <c r="B701" s="27"/>
      <c r="C701" s="213"/>
      <c r="D701" s="213"/>
      <c r="E701" s="213"/>
      <c r="F701" s="213"/>
      <c r="G701" s="213"/>
      <c r="H701" s="213"/>
      <c r="I701" s="213"/>
      <c r="J701" s="213"/>
      <c r="K701" s="213"/>
      <c r="L701" s="26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</row>
    <row r="702" spans="1:31" ht="15.75" customHeight="1">
      <c r="A702" s="27"/>
      <c r="B702" s="27"/>
      <c r="C702" s="213"/>
      <c r="D702" s="213"/>
      <c r="E702" s="213"/>
      <c r="F702" s="213"/>
      <c r="G702" s="213"/>
      <c r="H702" s="213"/>
      <c r="I702" s="213"/>
      <c r="J702" s="213"/>
      <c r="K702" s="213"/>
      <c r="L702" s="26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</row>
    <row r="703" spans="1:31" ht="15.75" customHeight="1">
      <c r="A703" s="27"/>
      <c r="B703" s="27"/>
      <c r="C703" s="213"/>
      <c r="D703" s="213"/>
      <c r="E703" s="213"/>
      <c r="F703" s="213"/>
      <c r="G703" s="213"/>
      <c r="H703" s="213"/>
      <c r="I703" s="213"/>
      <c r="J703" s="213"/>
      <c r="K703" s="213"/>
      <c r="L703" s="26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</row>
    <row r="704" spans="1:31" ht="15.75" customHeight="1">
      <c r="A704" s="27"/>
      <c r="B704" s="27"/>
      <c r="C704" s="213"/>
      <c r="D704" s="213"/>
      <c r="E704" s="213"/>
      <c r="F704" s="213"/>
      <c r="G704" s="213"/>
      <c r="H704" s="213"/>
      <c r="I704" s="213"/>
      <c r="J704" s="213"/>
      <c r="K704" s="213"/>
      <c r="L704" s="26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</row>
    <row r="705" spans="1:31" ht="15.75" customHeight="1">
      <c r="A705" s="27"/>
      <c r="B705" s="27"/>
      <c r="C705" s="213"/>
      <c r="D705" s="213"/>
      <c r="E705" s="213"/>
      <c r="F705" s="213"/>
      <c r="G705" s="213"/>
      <c r="H705" s="213"/>
      <c r="I705" s="213"/>
      <c r="J705" s="213"/>
      <c r="K705" s="213"/>
      <c r="L705" s="26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</row>
    <row r="706" spans="1:31" ht="15.75" customHeight="1">
      <c r="A706" s="27"/>
      <c r="B706" s="27"/>
      <c r="C706" s="213"/>
      <c r="D706" s="213"/>
      <c r="E706" s="213"/>
      <c r="F706" s="213"/>
      <c r="G706" s="213"/>
      <c r="H706" s="213"/>
      <c r="I706" s="213"/>
      <c r="J706" s="213"/>
      <c r="K706" s="213"/>
      <c r="L706" s="26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</row>
    <row r="707" spans="1:31" ht="15.75" customHeight="1">
      <c r="A707" s="27"/>
      <c r="B707" s="27"/>
      <c r="C707" s="213"/>
      <c r="D707" s="213"/>
      <c r="E707" s="213"/>
      <c r="F707" s="213"/>
      <c r="G707" s="213"/>
      <c r="H707" s="213"/>
      <c r="I707" s="213"/>
      <c r="J707" s="213"/>
      <c r="K707" s="213"/>
      <c r="L707" s="26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</row>
    <row r="708" spans="1:31" ht="15.75" customHeight="1">
      <c r="A708" s="27"/>
      <c r="B708" s="27"/>
      <c r="C708" s="213"/>
      <c r="D708" s="213"/>
      <c r="E708" s="213"/>
      <c r="F708" s="213"/>
      <c r="G708" s="213"/>
      <c r="H708" s="213"/>
      <c r="I708" s="213"/>
      <c r="J708" s="213"/>
      <c r="K708" s="213"/>
      <c r="L708" s="26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</row>
    <row r="709" spans="1:31" ht="15.75" customHeight="1">
      <c r="A709" s="27"/>
      <c r="B709" s="27"/>
      <c r="C709" s="213"/>
      <c r="D709" s="213"/>
      <c r="E709" s="213"/>
      <c r="F709" s="213"/>
      <c r="G709" s="213"/>
      <c r="H709" s="213"/>
      <c r="I709" s="213"/>
      <c r="J709" s="213"/>
      <c r="K709" s="213"/>
      <c r="L709" s="26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</row>
    <row r="710" spans="1:31" ht="15.75" customHeight="1">
      <c r="A710" s="27"/>
      <c r="B710" s="27"/>
      <c r="C710" s="213"/>
      <c r="D710" s="213"/>
      <c r="E710" s="213"/>
      <c r="F710" s="213"/>
      <c r="G710" s="213"/>
      <c r="H710" s="213"/>
      <c r="I710" s="213"/>
      <c r="J710" s="213"/>
      <c r="K710" s="213"/>
      <c r="L710" s="26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</row>
    <row r="711" spans="1:31" ht="15.75" customHeight="1">
      <c r="A711" s="27"/>
      <c r="B711" s="27"/>
      <c r="C711" s="213"/>
      <c r="D711" s="213"/>
      <c r="E711" s="213"/>
      <c r="F711" s="213"/>
      <c r="G711" s="213"/>
      <c r="H711" s="213"/>
      <c r="I711" s="213"/>
      <c r="J711" s="213"/>
      <c r="K711" s="213"/>
      <c r="L711" s="26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</row>
    <row r="712" spans="1:31" ht="15.75" customHeight="1">
      <c r="A712" s="27"/>
      <c r="B712" s="27"/>
      <c r="C712" s="213"/>
      <c r="D712" s="213"/>
      <c r="E712" s="213"/>
      <c r="F712" s="213"/>
      <c r="G712" s="213"/>
      <c r="H712" s="213"/>
      <c r="I712" s="213"/>
      <c r="J712" s="213"/>
      <c r="K712" s="213"/>
      <c r="L712" s="26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</row>
    <row r="713" spans="1:31" ht="15.75" customHeight="1">
      <c r="A713" s="27"/>
      <c r="B713" s="27"/>
      <c r="C713" s="213"/>
      <c r="D713" s="213"/>
      <c r="E713" s="213"/>
      <c r="F713" s="213"/>
      <c r="G713" s="213"/>
      <c r="H713" s="213"/>
      <c r="I713" s="213"/>
      <c r="J713" s="213"/>
      <c r="K713" s="213"/>
      <c r="L713" s="26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</row>
    <row r="714" spans="1:31" ht="15.75" customHeight="1">
      <c r="A714" s="27"/>
      <c r="B714" s="27"/>
      <c r="C714" s="213"/>
      <c r="D714" s="213"/>
      <c r="E714" s="213"/>
      <c r="F714" s="213"/>
      <c r="G714" s="213"/>
      <c r="H714" s="213"/>
      <c r="I714" s="213"/>
      <c r="J714" s="213"/>
      <c r="K714" s="213"/>
      <c r="L714" s="26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</row>
    <row r="715" spans="1:31" ht="15.75" customHeight="1">
      <c r="A715" s="27"/>
      <c r="B715" s="27"/>
      <c r="C715" s="213"/>
      <c r="D715" s="213"/>
      <c r="E715" s="213"/>
      <c r="F715" s="213"/>
      <c r="G715" s="213"/>
      <c r="H715" s="213"/>
      <c r="I715" s="213"/>
      <c r="J715" s="213"/>
      <c r="K715" s="213"/>
      <c r="L715" s="26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</row>
    <row r="716" spans="1:31" ht="15.75" customHeight="1">
      <c r="A716" s="27"/>
      <c r="B716" s="27"/>
      <c r="C716" s="213"/>
      <c r="D716" s="213"/>
      <c r="E716" s="213"/>
      <c r="F716" s="213"/>
      <c r="G716" s="213"/>
      <c r="H716" s="213"/>
      <c r="I716" s="213"/>
      <c r="J716" s="213"/>
      <c r="K716" s="213"/>
      <c r="L716" s="26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</row>
    <row r="717" spans="1:31" ht="15.75" customHeight="1">
      <c r="A717" s="27"/>
      <c r="B717" s="27"/>
      <c r="C717" s="213"/>
      <c r="D717" s="213"/>
      <c r="E717" s="213"/>
      <c r="F717" s="213"/>
      <c r="G717" s="213"/>
      <c r="H717" s="213"/>
      <c r="I717" s="213"/>
      <c r="J717" s="213"/>
      <c r="K717" s="213"/>
      <c r="L717" s="26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</row>
    <row r="718" spans="1:31" ht="15.75" customHeight="1">
      <c r="A718" s="27"/>
      <c r="B718" s="27"/>
      <c r="C718" s="213"/>
      <c r="D718" s="213"/>
      <c r="E718" s="213"/>
      <c r="F718" s="213"/>
      <c r="G718" s="213"/>
      <c r="H718" s="213"/>
      <c r="I718" s="213"/>
      <c r="J718" s="213"/>
      <c r="K718" s="213"/>
      <c r="L718" s="26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</row>
    <row r="719" spans="1:31" ht="15.75" customHeight="1">
      <c r="A719" s="27"/>
      <c r="B719" s="27"/>
      <c r="C719" s="213"/>
      <c r="D719" s="213"/>
      <c r="E719" s="213"/>
      <c r="F719" s="213"/>
      <c r="G719" s="213"/>
      <c r="H719" s="213"/>
      <c r="I719" s="213"/>
      <c r="J719" s="213"/>
      <c r="K719" s="213"/>
      <c r="L719" s="26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</row>
    <row r="720" spans="1:31" ht="15.75" customHeight="1">
      <c r="A720" s="27"/>
      <c r="B720" s="27"/>
      <c r="C720" s="213"/>
      <c r="D720" s="213"/>
      <c r="E720" s="213"/>
      <c r="F720" s="213"/>
      <c r="G720" s="213"/>
      <c r="H720" s="213"/>
      <c r="I720" s="213"/>
      <c r="J720" s="213"/>
      <c r="K720" s="213"/>
      <c r="L720" s="26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</row>
    <row r="721" spans="1:31" ht="15.75" customHeight="1">
      <c r="A721" s="27"/>
      <c r="B721" s="27"/>
      <c r="C721" s="213"/>
      <c r="D721" s="213"/>
      <c r="E721" s="213"/>
      <c r="F721" s="213"/>
      <c r="G721" s="213"/>
      <c r="H721" s="213"/>
      <c r="I721" s="213"/>
      <c r="J721" s="213"/>
      <c r="K721" s="213"/>
      <c r="L721" s="26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</row>
    <row r="722" spans="1:31" ht="15.75" customHeight="1">
      <c r="A722" s="27"/>
      <c r="B722" s="27"/>
      <c r="C722" s="213"/>
      <c r="D722" s="213"/>
      <c r="E722" s="213"/>
      <c r="F722" s="213"/>
      <c r="G722" s="213"/>
      <c r="H722" s="213"/>
      <c r="I722" s="213"/>
      <c r="J722" s="213"/>
      <c r="K722" s="213"/>
      <c r="L722" s="26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</row>
    <row r="723" spans="1:31" ht="15.75" customHeight="1">
      <c r="A723" s="27"/>
      <c r="B723" s="27"/>
      <c r="C723" s="213"/>
      <c r="D723" s="213"/>
      <c r="E723" s="213"/>
      <c r="F723" s="213"/>
      <c r="G723" s="213"/>
      <c r="H723" s="213"/>
      <c r="I723" s="213"/>
      <c r="J723" s="213"/>
      <c r="K723" s="213"/>
      <c r="L723" s="26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</row>
    <row r="724" spans="1:31" ht="15.75" customHeight="1">
      <c r="A724" s="27"/>
      <c r="B724" s="27"/>
      <c r="C724" s="213"/>
      <c r="D724" s="213"/>
      <c r="E724" s="213"/>
      <c r="F724" s="213"/>
      <c r="G724" s="213"/>
      <c r="H724" s="213"/>
      <c r="I724" s="213"/>
      <c r="J724" s="213"/>
      <c r="K724" s="213"/>
      <c r="L724" s="26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</row>
    <row r="725" spans="1:31" ht="15.75" customHeight="1">
      <c r="A725" s="27"/>
      <c r="B725" s="27"/>
      <c r="C725" s="213"/>
      <c r="D725" s="213"/>
      <c r="E725" s="213"/>
      <c r="F725" s="213"/>
      <c r="G725" s="213"/>
      <c r="H725" s="213"/>
      <c r="I725" s="213"/>
      <c r="J725" s="213"/>
      <c r="K725" s="213"/>
      <c r="L725" s="26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</row>
    <row r="726" spans="1:31" ht="15.75" customHeight="1">
      <c r="A726" s="27"/>
      <c r="B726" s="27"/>
      <c r="C726" s="213"/>
      <c r="D726" s="213"/>
      <c r="E726" s="213"/>
      <c r="F726" s="213"/>
      <c r="G726" s="213"/>
      <c r="H726" s="213"/>
      <c r="I726" s="213"/>
      <c r="J726" s="213"/>
      <c r="K726" s="213"/>
      <c r="L726" s="26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</row>
    <row r="727" spans="1:31" ht="15.75" customHeight="1">
      <c r="A727" s="27"/>
      <c r="B727" s="27"/>
      <c r="C727" s="213"/>
      <c r="D727" s="213"/>
      <c r="E727" s="213"/>
      <c r="F727" s="213"/>
      <c r="G727" s="213"/>
      <c r="H727" s="213"/>
      <c r="I727" s="213"/>
      <c r="J727" s="213"/>
      <c r="K727" s="213"/>
      <c r="L727" s="26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</row>
    <row r="728" spans="1:31" ht="15.75" customHeight="1">
      <c r="A728" s="27"/>
      <c r="B728" s="27"/>
      <c r="C728" s="213"/>
      <c r="D728" s="213"/>
      <c r="E728" s="213"/>
      <c r="F728" s="213"/>
      <c r="G728" s="213"/>
      <c r="H728" s="213"/>
      <c r="I728" s="213"/>
      <c r="J728" s="213"/>
      <c r="K728" s="213"/>
      <c r="L728" s="26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</row>
    <row r="729" spans="1:31" ht="15.75" customHeight="1">
      <c r="A729" s="27"/>
      <c r="B729" s="27"/>
      <c r="C729" s="213"/>
      <c r="D729" s="213"/>
      <c r="E729" s="213"/>
      <c r="F729" s="213"/>
      <c r="G729" s="213"/>
      <c r="H729" s="213"/>
      <c r="I729" s="213"/>
      <c r="J729" s="213"/>
      <c r="K729" s="213"/>
      <c r="L729" s="26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</row>
    <row r="730" spans="1:31" ht="15.75" customHeight="1">
      <c r="A730" s="27"/>
      <c r="B730" s="27"/>
      <c r="C730" s="213"/>
      <c r="D730" s="213"/>
      <c r="E730" s="213"/>
      <c r="F730" s="213"/>
      <c r="G730" s="213"/>
      <c r="H730" s="213"/>
      <c r="I730" s="213"/>
      <c r="J730" s="213"/>
      <c r="K730" s="213"/>
      <c r="L730" s="26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</row>
    <row r="731" spans="1:31" ht="15.75" customHeight="1">
      <c r="A731" s="27"/>
      <c r="B731" s="27"/>
      <c r="C731" s="213"/>
      <c r="D731" s="213"/>
      <c r="E731" s="213"/>
      <c r="F731" s="213"/>
      <c r="G731" s="213"/>
      <c r="H731" s="213"/>
      <c r="I731" s="213"/>
      <c r="J731" s="213"/>
      <c r="K731" s="213"/>
      <c r="L731" s="26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</row>
    <row r="732" spans="1:31" ht="15.75" customHeight="1">
      <c r="A732" s="27"/>
      <c r="B732" s="27"/>
      <c r="C732" s="213"/>
      <c r="D732" s="213"/>
      <c r="E732" s="213"/>
      <c r="F732" s="213"/>
      <c r="G732" s="213"/>
      <c r="H732" s="213"/>
      <c r="I732" s="213"/>
      <c r="J732" s="213"/>
      <c r="K732" s="213"/>
      <c r="L732" s="26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</row>
    <row r="733" spans="1:31" ht="15.75" customHeight="1">
      <c r="A733" s="27"/>
      <c r="B733" s="27"/>
      <c r="C733" s="213"/>
      <c r="D733" s="213"/>
      <c r="E733" s="213"/>
      <c r="F733" s="213"/>
      <c r="G733" s="213"/>
      <c r="H733" s="213"/>
      <c r="I733" s="213"/>
      <c r="J733" s="213"/>
      <c r="K733" s="213"/>
      <c r="L733" s="26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</row>
    <row r="734" spans="1:31" ht="15.75" customHeight="1">
      <c r="A734" s="27"/>
      <c r="B734" s="27"/>
      <c r="C734" s="213"/>
      <c r="D734" s="213"/>
      <c r="E734" s="213"/>
      <c r="F734" s="213"/>
      <c r="G734" s="213"/>
      <c r="H734" s="213"/>
      <c r="I734" s="213"/>
      <c r="J734" s="213"/>
      <c r="K734" s="213"/>
      <c r="L734" s="26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</row>
    <row r="735" spans="1:31" ht="15.75" customHeight="1">
      <c r="A735" s="27"/>
      <c r="B735" s="27"/>
      <c r="C735" s="213"/>
      <c r="D735" s="213"/>
      <c r="E735" s="213"/>
      <c r="F735" s="213"/>
      <c r="G735" s="213"/>
      <c r="H735" s="213"/>
      <c r="I735" s="213"/>
      <c r="J735" s="213"/>
      <c r="K735" s="213"/>
      <c r="L735" s="26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</row>
    <row r="736" spans="1:31" ht="15.75" customHeight="1">
      <c r="A736" s="27"/>
      <c r="B736" s="27"/>
      <c r="C736" s="213"/>
      <c r="D736" s="213"/>
      <c r="E736" s="213"/>
      <c r="F736" s="213"/>
      <c r="G736" s="213"/>
      <c r="H736" s="213"/>
      <c r="I736" s="213"/>
      <c r="J736" s="213"/>
      <c r="K736" s="213"/>
      <c r="L736" s="26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</row>
    <row r="737" spans="1:31" ht="15.75" customHeight="1">
      <c r="A737" s="27"/>
      <c r="B737" s="27"/>
      <c r="C737" s="213"/>
      <c r="D737" s="213"/>
      <c r="E737" s="213"/>
      <c r="F737" s="213"/>
      <c r="G737" s="213"/>
      <c r="H737" s="213"/>
      <c r="I737" s="213"/>
      <c r="J737" s="213"/>
      <c r="K737" s="213"/>
      <c r="L737" s="26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</row>
    <row r="738" spans="1:31" ht="15.75" customHeight="1">
      <c r="A738" s="27"/>
      <c r="B738" s="27"/>
      <c r="C738" s="213"/>
      <c r="D738" s="213"/>
      <c r="E738" s="213"/>
      <c r="F738" s="213"/>
      <c r="G738" s="213"/>
      <c r="H738" s="213"/>
      <c r="I738" s="213"/>
      <c r="J738" s="213"/>
      <c r="K738" s="213"/>
      <c r="L738" s="26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</row>
    <row r="739" spans="1:31" ht="15.75" customHeight="1">
      <c r="A739" s="27"/>
      <c r="B739" s="27"/>
      <c r="C739" s="213"/>
      <c r="D739" s="213"/>
      <c r="E739" s="213"/>
      <c r="F739" s="213"/>
      <c r="G739" s="213"/>
      <c r="H739" s="213"/>
      <c r="I739" s="213"/>
      <c r="J739" s="213"/>
      <c r="K739" s="213"/>
      <c r="L739" s="26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</row>
    <row r="740" spans="1:31" ht="15.75" customHeight="1">
      <c r="A740" s="27"/>
      <c r="B740" s="27"/>
      <c r="C740" s="213"/>
      <c r="D740" s="213"/>
      <c r="E740" s="213"/>
      <c r="F740" s="213"/>
      <c r="G740" s="213"/>
      <c r="H740" s="213"/>
      <c r="I740" s="213"/>
      <c r="J740" s="213"/>
      <c r="K740" s="213"/>
      <c r="L740" s="26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</row>
    <row r="741" spans="1:31" ht="15.75" customHeight="1">
      <c r="A741" s="27"/>
      <c r="B741" s="27"/>
      <c r="C741" s="213"/>
      <c r="D741" s="213"/>
      <c r="E741" s="213"/>
      <c r="F741" s="213"/>
      <c r="G741" s="213"/>
      <c r="H741" s="213"/>
      <c r="I741" s="213"/>
      <c r="J741" s="213"/>
      <c r="K741" s="213"/>
      <c r="L741" s="26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</row>
    <row r="742" spans="1:31" ht="15.75" customHeight="1">
      <c r="A742" s="27"/>
      <c r="B742" s="27"/>
      <c r="C742" s="213"/>
      <c r="D742" s="213"/>
      <c r="E742" s="213"/>
      <c r="F742" s="213"/>
      <c r="G742" s="213"/>
      <c r="H742" s="213"/>
      <c r="I742" s="213"/>
      <c r="J742" s="213"/>
      <c r="K742" s="213"/>
      <c r="L742" s="26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</row>
    <row r="743" spans="1:31" ht="15.75" customHeight="1">
      <c r="A743" s="27"/>
      <c r="B743" s="27"/>
      <c r="C743" s="213"/>
      <c r="D743" s="213"/>
      <c r="E743" s="213"/>
      <c r="F743" s="213"/>
      <c r="G743" s="213"/>
      <c r="H743" s="213"/>
      <c r="I743" s="213"/>
      <c r="J743" s="213"/>
      <c r="K743" s="213"/>
      <c r="L743" s="26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</row>
    <row r="744" spans="1:31" ht="15.75" customHeight="1">
      <c r="A744" s="27"/>
      <c r="B744" s="27"/>
      <c r="C744" s="213"/>
      <c r="D744" s="213"/>
      <c r="E744" s="213"/>
      <c r="F744" s="213"/>
      <c r="G744" s="213"/>
      <c r="H744" s="213"/>
      <c r="I744" s="213"/>
      <c r="J744" s="213"/>
      <c r="K744" s="213"/>
      <c r="L744" s="26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</row>
    <row r="745" spans="1:31" ht="15.75" customHeight="1">
      <c r="A745" s="27"/>
      <c r="B745" s="27"/>
      <c r="C745" s="213"/>
      <c r="D745" s="213"/>
      <c r="E745" s="213"/>
      <c r="F745" s="213"/>
      <c r="G745" s="213"/>
      <c r="H745" s="213"/>
      <c r="I745" s="213"/>
      <c r="J745" s="213"/>
      <c r="K745" s="213"/>
      <c r="L745" s="26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</row>
    <row r="746" spans="1:31" ht="15.75" customHeight="1">
      <c r="A746" s="27"/>
      <c r="B746" s="27"/>
      <c r="C746" s="213"/>
      <c r="D746" s="213"/>
      <c r="E746" s="213"/>
      <c r="F746" s="213"/>
      <c r="G746" s="213"/>
      <c r="H746" s="213"/>
      <c r="I746" s="213"/>
      <c r="J746" s="213"/>
      <c r="K746" s="213"/>
      <c r="L746" s="26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</row>
    <row r="747" spans="1:31" ht="15.75" customHeight="1">
      <c r="A747" s="27"/>
      <c r="B747" s="27"/>
      <c r="C747" s="213"/>
      <c r="D747" s="213"/>
      <c r="E747" s="213"/>
      <c r="F747" s="213"/>
      <c r="G747" s="213"/>
      <c r="H747" s="213"/>
      <c r="I747" s="213"/>
      <c r="J747" s="213"/>
      <c r="K747" s="213"/>
      <c r="L747" s="26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</row>
    <row r="748" spans="1:31" ht="15.75" customHeight="1">
      <c r="A748" s="27"/>
      <c r="B748" s="27"/>
      <c r="C748" s="213"/>
      <c r="D748" s="213"/>
      <c r="E748" s="213"/>
      <c r="F748" s="213"/>
      <c r="G748" s="213"/>
      <c r="H748" s="213"/>
      <c r="I748" s="213"/>
      <c r="J748" s="213"/>
      <c r="K748" s="213"/>
      <c r="L748" s="26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</row>
    <row r="749" spans="1:31" ht="15.75" customHeight="1">
      <c r="A749" s="27"/>
      <c r="B749" s="27"/>
      <c r="C749" s="213"/>
      <c r="D749" s="213"/>
      <c r="E749" s="213"/>
      <c r="F749" s="213"/>
      <c r="G749" s="213"/>
      <c r="H749" s="213"/>
      <c r="I749" s="213"/>
      <c r="J749" s="213"/>
      <c r="K749" s="213"/>
      <c r="L749" s="26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</row>
    <row r="750" spans="1:31" ht="15.75" customHeight="1">
      <c r="A750" s="27"/>
      <c r="B750" s="27"/>
      <c r="C750" s="213"/>
      <c r="D750" s="213"/>
      <c r="E750" s="213"/>
      <c r="F750" s="213"/>
      <c r="G750" s="213"/>
      <c r="H750" s="213"/>
      <c r="I750" s="213"/>
      <c r="J750" s="213"/>
      <c r="K750" s="213"/>
      <c r="L750" s="26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</row>
    <row r="751" spans="1:31" ht="15.75" customHeight="1">
      <c r="A751" s="27"/>
      <c r="B751" s="27"/>
      <c r="C751" s="213"/>
      <c r="D751" s="213"/>
      <c r="E751" s="213"/>
      <c r="F751" s="213"/>
      <c r="G751" s="213"/>
      <c r="H751" s="213"/>
      <c r="I751" s="213"/>
      <c r="J751" s="213"/>
      <c r="K751" s="213"/>
      <c r="L751" s="26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</row>
    <row r="752" spans="1:31" ht="15.75" customHeight="1">
      <c r="A752" s="27"/>
      <c r="B752" s="27"/>
      <c r="C752" s="213"/>
      <c r="D752" s="213"/>
      <c r="E752" s="213"/>
      <c r="F752" s="213"/>
      <c r="G752" s="213"/>
      <c r="H752" s="213"/>
      <c r="I752" s="213"/>
      <c r="J752" s="213"/>
      <c r="K752" s="213"/>
      <c r="L752" s="26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</row>
    <row r="753" spans="1:31" ht="15.75" customHeight="1">
      <c r="A753" s="27"/>
      <c r="B753" s="27"/>
      <c r="C753" s="213"/>
      <c r="D753" s="213"/>
      <c r="E753" s="213"/>
      <c r="F753" s="213"/>
      <c r="G753" s="213"/>
      <c r="H753" s="213"/>
      <c r="I753" s="213"/>
      <c r="J753" s="213"/>
      <c r="K753" s="213"/>
      <c r="L753" s="26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</row>
    <row r="754" spans="1:31" ht="15.75" customHeight="1">
      <c r="A754" s="27"/>
      <c r="B754" s="27"/>
      <c r="C754" s="213"/>
      <c r="D754" s="213"/>
      <c r="E754" s="213"/>
      <c r="F754" s="213"/>
      <c r="G754" s="213"/>
      <c r="H754" s="213"/>
      <c r="I754" s="213"/>
      <c r="J754" s="213"/>
      <c r="K754" s="213"/>
      <c r="L754" s="26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</row>
    <row r="755" spans="1:31" ht="15.75" customHeight="1">
      <c r="A755" s="27"/>
      <c r="B755" s="27"/>
      <c r="C755" s="213"/>
      <c r="D755" s="213"/>
      <c r="E755" s="213"/>
      <c r="F755" s="213"/>
      <c r="G755" s="213"/>
      <c r="H755" s="213"/>
      <c r="I755" s="213"/>
      <c r="J755" s="213"/>
      <c r="K755" s="213"/>
      <c r="L755" s="26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</row>
    <row r="756" spans="1:31" ht="15.75" customHeight="1">
      <c r="A756" s="27"/>
      <c r="B756" s="27"/>
      <c r="C756" s="213"/>
      <c r="D756" s="213"/>
      <c r="E756" s="213"/>
      <c r="F756" s="213"/>
      <c r="G756" s="213"/>
      <c r="H756" s="213"/>
      <c r="I756" s="213"/>
      <c r="J756" s="213"/>
      <c r="K756" s="213"/>
      <c r="L756" s="26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</row>
    <row r="757" spans="1:31" ht="15.75" customHeight="1">
      <c r="A757" s="27"/>
      <c r="B757" s="27"/>
      <c r="C757" s="213"/>
      <c r="D757" s="213"/>
      <c r="E757" s="213"/>
      <c r="F757" s="213"/>
      <c r="G757" s="213"/>
      <c r="H757" s="213"/>
      <c r="I757" s="213"/>
      <c r="J757" s="213"/>
      <c r="K757" s="213"/>
      <c r="L757" s="26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</row>
    <row r="758" spans="1:31" ht="15.75" customHeight="1">
      <c r="A758" s="27"/>
      <c r="B758" s="27"/>
      <c r="C758" s="213"/>
      <c r="D758" s="213"/>
      <c r="E758" s="213"/>
      <c r="F758" s="213"/>
      <c r="G758" s="213"/>
      <c r="H758" s="213"/>
      <c r="I758" s="213"/>
      <c r="J758" s="213"/>
      <c r="K758" s="213"/>
      <c r="L758" s="26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</row>
    <row r="759" spans="1:31" ht="15.75" customHeight="1">
      <c r="A759" s="27"/>
      <c r="B759" s="27"/>
      <c r="C759" s="213"/>
      <c r="D759" s="213"/>
      <c r="E759" s="213"/>
      <c r="F759" s="213"/>
      <c r="G759" s="213"/>
      <c r="H759" s="213"/>
      <c r="I759" s="213"/>
      <c r="J759" s="213"/>
      <c r="K759" s="213"/>
      <c r="L759" s="26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</row>
    <row r="760" spans="1:31" ht="15.75" customHeight="1">
      <c r="A760" s="27"/>
      <c r="B760" s="27"/>
      <c r="C760" s="213"/>
      <c r="D760" s="213"/>
      <c r="E760" s="213"/>
      <c r="F760" s="213"/>
      <c r="G760" s="213"/>
      <c r="H760" s="213"/>
      <c r="I760" s="213"/>
      <c r="J760" s="213"/>
      <c r="K760" s="213"/>
      <c r="L760" s="26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</row>
    <row r="761" spans="1:31" ht="15.75" customHeight="1">
      <c r="A761" s="27"/>
      <c r="B761" s="27"/>
      <c r="C761" s="213"/>
      <c r="D761" s="213"/>
      <c r="E761" s="213"/>
      <c r="F761" s="213"/>
      <c r="G761" s="213"/>
      <c r="H761" s="213"/>
      <c r="I761" s="213"/>
      <c r="J761" s="213"/>
      <c r="K761" s="213"/>
      <c r="L761" s="26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</row>
    <row r="762" spans="1:31" ht="15.75" customHeight="1">
      <c r="A762" s="27"/>
      <c r="B762" s="27"/>
      <c r="C762" s="213"/>
      <c r="D762" s="213"/>
      <c r="E762" s="213"/>
      <c r="F762" s="213"/>
      <c r="G762" s="213"/>
      <c r="H762" s="213"/>
      <c r="I762" s="213"/>
      <c r="J762" s="213"/>
      <c r="K762" s="213"/>
      <c r="L762" s="26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</row>
    <row r="763" spans="1:31" ht="15.75" customHeight="1">
      <c r="A763" s="27"/>
      <c r="B763" s="27"/>
      <c r="C763" s="213"/>
      <c r="D763" s="213"/>
      <c r="E763" s="213"/>
      <c r="F763" s="213"/>
      <c r="G763" s="213"/>
      <c r="H763" s="213"/>
      <c r="I763" s="213"/>
      <c r="J763" s="213"/>
      <c r="K763" s="213"/>
      <c r="L763" s="26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</row>
    <row r="764" spans="1:31" ht="15.75" customHeight="1">
      <c r="A764" s="27"/>
      <c r="B764" s="27"/>
      <c r="C764" s="213"/>
      <c r="D764" s="213"/>
      <c r="E764" s="213"/>
      <c r="F764" s="213"/>
      <c r="G764" s="213"/>
      <c r="H764" s="213"/>
      <c r="I764" s="213"/>
      <c r="J764" s="213"/>
      <c r="K764" s="213"/>
      <c r="L764" s="26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</row>
    <row r="765" spans="1:31" ht="15.75" customHeight="1">
      <c r="A765" s="27"/>
      <c r="B765" s="27"/>
      <c r="C765" s="213"/>
      <c r="D765" s="213"/>
      <c r="E765" s="213"/>
      <c r="F765" s="213"/>
      <c r="G765" s="213"/>
      <c r="H765" s="213"/>
      <c r="I765" s="213"/>
      <c r="J765" s="213"/>
      <c r="K765" s="213"/>
      <c r="L765" s="26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</row>
    <row r="766" spans="1:31" ht="15.75" customHeight="1">
      <c r="A766" s="27"/>
      <c r="B766" s="27"/>
      <c r="C766" s="213"/>
      <c r="D766" s="213"/>
      <c r="E766" s="213"/>
      <c r="F766" s="213"/>
      <c r="G766" s="213"/>
      <c r="H766" s="213"/>
      <c r="I766" s="213"/>
      <c r="J766" s="213"/>
      <c r="K766" s="213"/>
      <c r="L766" s="26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</row>
    <row r="767" spans="1:31" ht="15.75" customHeight="1">
      <c r="A767" s="27"/>
      <c r="B767" s="27"/>
      <c r="C767" s="213"/>
      <c r="D767" s="213"/>
      <c r="E767" s="213"/>
      <c r="F767" s="213"/>
      <c r="G767" s="213"/>
      <c r="H767" s="213"/>
      <c r="I767" s="213"/>
      <c r="J767" s="213"/>
      <c r="K767" s="213"/>
      <c r="L767" s="26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</row>
    <row r="768" spans="1:31" ht="15.75" customHeight="1">
      <c r="A768" s="27"/>
      <c r="B768" s="27"/>
      <c r="C768" s="213"/>
      <c r="D768" s="213"/>
      <c r="E768" s="213"/>
      <c r="F768" s="213"/>
      <c r="G768" s="213"/>
      <c r="H768" s="213"/>
      <c r="I768" s="213"/>
      <c r="J768" s="213"/>
      <c r="K768" s="213"/>
      <c r="L768" s="26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</row>
    <row r="769" spans="1:31" ht="15.75" customHeight="1">
      <c r="A769" s="27"/>
      <c r="B769" s="27"/>
      <c r="C769" s="213"/>
      <c r="D769" s="213"/>
      <c r="E769" s="213"/>
      <c r="F769" s="213"/>
      <c r="G769" s="213"/>
      <c r="H769" s="213"/>
      <c r="I769" s="213"/>
      <c r="J769" s="213"/>
      <c r="K769" s="213"/>
      <c r="L769" s="26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</row>
    <row r="770" spans="1:31" ht="15.75" customHeight="1">
      <c r="A770" s="27"/>
      <c r="B770" s="27"/>
      <c r="C770" s="213"/>
      <c r="D770" s="213"/>
      <c r="E770" s="213"/>
      <c r="F770" s="213"/>
      <c r="G770" s="213"/>
      <c r="H770" s="213"/>
      <c r="I770" s="213"/>
      <c r="J770" s="213"/>
      <c r="K770" s="213"/>
      <c r="L770" s="26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</row>
    <row r="771" spans="1:31" ht="15.75" customHeight="1">
      <c r="A771" s="27"/>
      <c r="B771" s="27"/>
      <c r="C771" s="213"/>
      <c r="D771" s="213"/>
      <c r="E771" s="213"/>
      <c r="F771" s="213"/>
      <c r="G771" s="213"/>
      <c r="H771" s="213"/>
      <c r="I771" s="213"/>
      <c r="J771" s="213"/>
      <c r="K771" s="213"/>
      <c r="L771" s="26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</row>
    <row r="772" spans="1:31" ht="15.75" customHeight="1">
      <c r="A772" s="27"/>
      <c r="B772" s="27"/>
      <c r="C772" s="213"/>
      <c r="D772" s="213"/>
      <c r="E772" s="213"/>
      <c r="F772" s="213"/>
      <c r="G772" s="213"/>
      <c r="H772" s="213"/>
      <c r="I772" s="213"/>
      <c r="J772" s="213"/>
      <c r="K772" s="213"/>
      <c r="L772" s="26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</row>
    <row r="773" spans="1:31" ht="15.75" customHeight="1">
      <c r="A773" s="27"/>
      <c r="B773" s="27"/>
      <c r="C773" s="213"/>
      <c r="D773" s="213"/>
      <c r="E773" s="213"/>
      <c r="F773" s="213"/>
      <c r="G773" s="213"/>
      <c r="H773" s="213"/>
      <c r="I773" s="213"/>
      <c r="J773" s="213"/>
      <c r="K773" s="213"/>
      <c r="L773" s="26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</row>
    <row r="774" spans="1:31" ht="15.75" customHeight="1">
      <c r="A774" s="27"/>
      <c r="B774" s="27"/>
      <c r="C774" s="213"/>
      <c r="D774" s="213"/>
      <c r="E774" s="213"/>
      <c r="F774" s="213"/>
      <c r="G774" s="213"/>
      <c r="H774" s="213"/>
      <c r="I774" s="213"/>
      <c r="J774" s="213"/>
      <c r="K774" s="213"/>
      <c r="L774" s="26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</row>
    <row r="775" spans="1:31" ht="15.75" customHeight="1">
      <c r="A775" s="27"/>
      <c r="B775" s="27"/>
      <c r="C775" s="213"/>
      <c r="D775" s="213"/>
      <c r="E775" s="213"/>
      <c r="F775" s="213"/>
      <c r="G775" s="213"/>
      <c r="H775" s="213"/>
      <c r="I775" s="213"/>
      <c r="J775" s="213"/>
      <c r="K775" s="213"/>
      <c r="L775" s="26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</row>
    <row r="776" spans="1:31" ht="15.75" customHeight="1">
      <c r="A776" s="27"/>
      <c r="B776" s="27"/>
      <c r="C776" s="213"/>
      <c r="D776" s="213"/>
      <c r="E776" s="213"/>
      <c r="F776" s="213"/>
      <c r="G776" s="213"/>
      <c r="H776" s="213"/>
      <c r="I776" s="213"/>
      <c r="J776" s="213"/>
      <c r="K776" s="213"/>
      <c r="L776" s="26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</row>
    <row r="777" spans="1:31" ht="15.75" customHeight="1">
      <c r="A777" s="27"/>
      <c r="B777" s="27"/>
      <c r="C777" s="213"/>
      <c r="D777" s="213"/>
      <c r="E777" s="213"/>
      <c r="F777" s="213"/>
      <c r="G777" s="213"/>
      <c r="H777" s="213"/>
      <c r="I777" s="213"/>
      <c r="J777" s="213"/>
      <c r="K777" s="213"/>
      <c r="L777" s="26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</row>
    <row r="778" spans="1:31" ht="15.75" customHeight="1">
      <c r="A778" s="27"/>
      <c r="B778" s="27"/>
      <c r="C778" s="213"/>
      <c r="D778" s="213"/>
      <c r="E778" s="213"/>
      <c r="F778" s="213"/>
      <c r="G778" s="213"/>
      <c r="H778" s="213"/>
      <c r="I778" s="213"/>
      <c r="J778" s="213"/>
      <c r="K778" s="213"/>
      <c r="L778" s="26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</row>
    <row r="779" spans="1:31" ht="15.75" customHeight="1">
      <c r="A779" s="27"/>
      <c r="B779" s="27"/>
      <c r="C779" s="213"/>
      <c r="D779" s="213"/>
      <c r="E779" s="213"/>
      <c r="F779" s="213"/>
      <c r="G779" s="213"/>
      <c r="H779" s="213"/>
      <c r="I779" s="213"/>
      <c r="J779" s="213"/>
      <c r="K779" s="213"/>
      <c r="L779" s="26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</row>
    <row r="780" spans="1:31" ht="15.75" customHeight="1">
      <c r="A780" s="27"/>
      <c r="B780" s="27"/>
      <c r="C780" s="213"/>
      <c r="D780" s="213"/>
      <c r="E780" s="213"/>
      <c r="F780" s="213"/>
      <c r="G780" s="213"/>
      <c r="H780" s="213"/>
      <c r="I780" s="213"/>
      <c r="J780" s="213"/>
      <c r="K780" s="213"/>
      <c r="L780" s="26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</row>
    <row r="781" spans="1:31" ht="15.75" customHeight="1">
      <c r="A781" s="27"/>
      <c r="B781" s="27"/>
      <c r="C781" s="213"/>
      <c r="D781" s="213"/>
      <c r="E781" s="213"/>
      <c r="F781" s="213"/>
      <c r="G781" s="213"/>
      <c r="H781" s="213"/>
      <c r="I781" s="213"/>
      <c r="J781" s="213"/>
      <c r="K781" s="213"/>
      <c r="L781" s="26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</row>
    <row r="782" spans="1:31" ht="15.75" customHeight="1">
      <c r="A782" s="27"/>
      <c r="B782" s="27"/>
      <c r="C782" s="213"/>
      <c r="D782" s="213"/>
      <c r="E782" s="213"/>
      <c r="F782" s="213"/>
      <c r="G782" s="213"/>
      <c r="H782" s="213"/>
      <c r="I782" s="213"/>
      <c r="J782" s="213"/>
      <c r="K782" s="213"/>
      <c r="L782" s="26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</row>
    <row r="783" spans="1:31" ht="15.75" customHeight="1">
      <c r="A783" s="27"/>
      <c r="B783" s="27"/>
      <c r="C783" s="213"/>
      <c r="D783" s="213"/>
      <c r="E783" s="213"/>
      <c r="F783" s="213"/>
      <c r="G783" s="213"/>
      <c r="H783" s="213"/>
      <c r="I783" s="213"/>
      <c r="J783" s="213"/>
      <c r="K783" s="213"/>
      <c r="L783" s="26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</row>
    <row r="784" spans="1:31" ht="15.75" customHeight="1">
      <c r="A784" s="27"/>
      <c r="B784" s="27"/>
      <c r="C784" s="213"/>
      <c r="D784" s="213"/>
      <c r="E784" s="213"/>
      <c r="F784" s="213"/>
      <c r="G784" s="213"/>
      <c r="H784" s="213"/>
      <c r="I784" s="213"/>
      <c r="J784" s="213"/>
      <c r="K784" s="213"/>
      <c r="L784" s="26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</row>
    <row r="785" spans="1:31" ht="15.75" customHeight="1">
      <c r="A785" s="27"/>
      <c r="B785" s="27"/>
      <c r="C785" s="213"/>
      <c r="D785" s="213"/>
      <c r="E785" s="213"/>
      <c r="F785" s="213"/>
      <c r="G785" s="213"/>
      <c r="H785" s="213"/>
      <c r="I785" s="213"/>
      <c r="J785" s="213"/>
      <c r="K785" s="213"/>
      <c r="L785" s="26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</row>
    <row r="786" spans="1:31" ht="15.75" customHeight="1">
      <c r="A786" s="27"/>
      <c r="B786" s="27"/>
      <c r="C786" s="213"/>
      <c r="D786" s="213"/>
      <c r="E786" s="213"/>
      <c r="F786" s="213"/>
      <c r="G786" s="213"/>
      <c r="H786" s="213"/>
      <c r="I786" s="213"/>
      <c r="J786" s="213"/>
      <c r="K786" s="213"/>
      <c r="L786" s="26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</row>
    <row r="787" spans="1:31" ht="15.75" customHeight="1">
      <c r="A787" s="27"/>
      <c r="B787" s="27"/>
      <c r="C787" s="213"/>
      <c r="D787" s="213"/>
      <c r="E787" s="213"/>
      <c r="F787" s="213"/>
      <c r="G787" s="213"/>
      <c r="H787" s="213"/>
      <c r="I787" s="213"/>
      <c r="J787" s="213"/>
      <c r="K787" s="213"/>
      <c r="L787" s="26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</row>
    <row r="788" spans="1:31" ht="15.75" customHeight="1">
      <c r="A788" s="27"/>
      <c r="B788" s="27"/>
      <c r="C788" s="213"/>
      <c r="D788" s="213"/>
      <c r="E788" s="213"/>
      <c r="F788" s="213"/>
      <c r="G788" s="213"/>
      <c r="H788" s="213"/>
      <c r="I788" s="213"/>
      <c r="J788" s="213"/>
      <c r="K788" s="213"/>
      <c r="L788" s="26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</row>
    <row r="789" spans="1:31" ht="15.75" customHeight="1">
      <c r="A789" s="27"/>
      <c r="B789" s="27"/>
      <c r="C789" s="213"/>
      <c r="D789" s="213"/>
      <c r="E789" s="213"/>
      <c r="F789" s="213"/>
      <c r="G789" s="213"/>
      <c r="H789" s="213"/>
      <c r="I789" s="213"/>
      <c r="J789" s="213"/>
      <c r="K789" s="213"/>
      <c r="L789" s="26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</row>
    <row r="790" spans="1:31" ht="15.75" customHeight="1">
      <c r="A790" s="27"/>
      <c r="B790" s="27"/>
      <c r="C790" s="213"/>
      <c r="D790" s="213"/>
      <c r="E790" s="213"/>
      <c r="F790" s="213"/>
      <c r="G790" s="213"/>
      <c r="H790" s="213"/>
      <c r="I790" s="213"/>
      <c r="J790" s="213"/>
      <c r="K790" s="213"/>
      <c r="L790" s="26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</row>
    <row r="791" spans="1:31" ht="15.75" customHeight="1">
      <c r="A791" s="27"/>
      <c r="B791" s="27"/>
      <c r="C791" s="213"/>
      <c r="D791" s="213"/>
      <c r="E791" s="213"/>
      <c r="F791" s="213"/>
      <c r="G791" s="213"/>
      <c r="H791" s="213"/>
      <c r="I791" s="213"/>
      <c r="J791" s="213"/>
      <c r="K791" s="213"/>
      <c r="L791" s="26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</row>
    <row r="792" spans="1:31" ht="15.75" customHeight="1">
      <c r="A792" s="27"/>
      <c r="B792" s="27"/>
      <c r="C792" s="213"/>
      <c r="D792" s="213"/>
      <c r="E792" s="213"/>
      <c r="F792" s="213"/>
      <c r="G792" s="213"/>
      <c r="H792" s="213"/>
      <c r="I792" s="213"/>
      <c r="J792" s="213"/>
      <c r="K792" s="213"/>
      <c r="L792" s="26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</row>
    <row r="793" spans="1:31" ht="15.75" customHeight="1">
      <c r="A793" s="27"/>
      <c r="B793" s="27"/>
      <c r="C793" s="213"/>
      <c r="D793" s="213"/>
      <c r="E793" s="213"/>
      <c r="F793" s="213"/>
      <c r="G793" s="213"/>
      <c r="H793" s="213"/>
      <c r="I793" s="213"/>
      <c r="J793" s="213"/>
      <c r="K793" s="213"/>
      <c r="L793" s="26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</row>
    <row r="794" spans="1:31" ht="15.75" customHeight="1">
      <c r="A794" s="27"/>
      <c r="B794" s="27"/>
      <c r="C794" s="213"/>
      <c r="D794" s="213"/>
      <c r="E794" s="213"/>
      <c r="F794" s="213"/>
      <c r="G794" s="213"/>
      <c r="H794" s="213"/>
      <c r="I794" s="213"/>
      <c r="J794" s="213"/>
      <c r="K794" s="213"/>
      <c r="L794" s="26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</row>
    <row r="795" spans="1:31" ht="15.75" customHeight="1">
      <c r="A795" s="27"/>
      <c r="B795" s="27"/>
      <c r="C795" s="213"/>
      <c r="D795" s="213"/>
      <c r="E795" s="213"/>
      <c r="F795" s="213"/>
      <c r="G795" s="213"/>
      <c r="H795" s="213"/>
      <c r="I795" s="213"/>
      <c r="J795" s="213"/>
      <c r="K795" s="213"/>
      <c r="L795" s="26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</row>
    <row r="796" spans="1:31" ht="15.75" customHeight="1">
      <c r="A796" s="27"/>
      <c r="B796" s="27"/>
      <c r="C796" s="213"/>
      <c r="D796" s="213"/>
      <c r="E796" s="213"/>
      <c r="F796" s="213"/>
      <c r="G796" s="213"/>
      <c r="H796" s="213"/>
      <c r="I796" s="213"/>
      <c r="J796" s="213"/>
      <c r="K796" s="213"/>
      <c r="L796" s="26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</row>
    <row r="797" spans="1:31" ht="15.75" customHeight="1">
      <c r="A797" s="27"/>
      <c r="B797" s="27"/>
      <c r="C797" s="213"/>
      <c r="D797" s="213"/>
      <c r="E797" s="213"/>
      <c r="F797" s="213"/>
      <c r="G797" s="213"/>
      <c r="H797" s="213"/>
      <c r="I797" s="213"/>
      <c r="J797" s="213"/>
      <c r="K797" s="213"/>
      <c r="L797" s="26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</row>
    <row r="798" spans="1:31" ht="15.75" customHeight="1">
      <c r="A798" s="27"/>
      <c r="B798" s="27"/>
      <c r="C798" s="213"/>
      <c r="D798" s="213"/>
      <c r="E798" s="213"/>
      <c r="F798" s="213"/>
      <c r="G798" s="213"/>
      <c r="H798" s="213"/>
      <c r="I798" s="213"/>
      <c r="J798" s="213"/>
      <c r="K798" s="213"/>
      <c r="L798" s="26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</row>
    <row r="799" spans="1:31" ht="15.75" customHeight="1">
      <c r="A799" s="27"/>
      <c r="B799" s="27"/>
      <c r="C799" s="213"/>
      <c r="D799" s="213"/>
      <c r="E799" s="213"/>
      <c r="F799" s="213"/>
      <c r="G799" s="213"/>
      <c r="H799" s="213"/>
      <c r="I799" s="213"/>
      <c r="J799" s="213"/>
      <c r="K799" s="213"/>
      <c r="L799" s="26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</row>
    <row r="800" spans="1:31" ht="15.75" customHeight="1">
      <c r="A800" s="27"/>
      <c r="B800" s="27"/>
      <c r="C800" s="213"/>
      <c r="D800" s="213"/>
      <c r="E800" s="213"/>
      <c r="F800" s="213"/>
      <c r="G800" s="213"/>
      <c r="H800" s="213"/>
      <c r="I800" s="213"/>
      <c r="J800" s="213"/>
      <c r="K800" s="213"/>
      <c r="L800" s="26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</row>
    <row r="801" spans="1:31" ht="15.75" customHeight="1">
      <c r="A801" s="27"/>
      <c r="B801" s="27"/>
      <c r="C801" s="213"/>
      <c r="D801" s="213"/>
      <c r="E801" s="213"/>
      <c r="F801" s="213"/>
      <c r="G801" s="213"/>
      <c r="H801" s="213"/>
      <c r="I801" s="213"/>
      <c r="J801" s="213"/>
      <c r="K801" s="213"/>
      <c r="L801" s="26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</row>
    <row r="802" spans="1:31" ht="15.75" customHeight="1">
      <c r="A802" s="27"/>
      <c r="B802" s="27"/>
      <c r="C802" s="213"/>
      <c r="D802" s="213"/>
      <c r="E802" s="213"/>
      <c r="F802" s="213"/>
      <c r="G802" s="213"/>
      <c r="H802" s="213"/>
      <c r="I802" s="213"/>
      <c r="J802" s="213"/>
      <c r="K802" s="213"/>
      <c r="L802" s="26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</row>
    <row r="803" spans="1:31" ht="15.75" customHeight="1">
      <c r="A803" s="27"/>
      <c r="B803" s="27"/>
      <c r="C803" s="213"/>
      <c r="D803" s="213"/>
      <c r="E803" s="213"/>
      <c r="F803" s="213"/>
      <c r="G803" s="213"/>
      <c r="H803" s="213"/>
      <c r="I803" s="213"/>
      <c r="J803" s="213"/>
      <c r="K803" s="213"/>
      <c r="L803" s="26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</row>
    <row r="804" spans="1:31" ht="15.75" customHeight="1">
      <c r="A804" s="27"/>
      <c r="B804" s="27"/>
      <c r="C804" s="213"/>
      <c r="D804" s="213"/>
      <c r="E804" s="213"/>
      <c r="F804" s="213"/>
      <c r="G804" s="213"/>
      <c r="H804" s="213"/>
      <c r="I804" s="213"/>
      <c r="J804" s="213"/>
      <c r="K804" s="213"/>
      <c r="L804" s="26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</row>
    <row r="805" spans="1:31" ht="15.75" customHeight="1">
      <c r="A805" s="27"/>
      <c r="B805" s="27"/>
      <c r="C805" s="213"/>
      <c r="D805" s="213"/>
      <c r="E805" s="213"/>
      <c r="F805" s="213"/>
      <c r="G805" s="213"/>
      <c r="H805" s="213"/>
      <c r="I805" s="213"/>
      <c r="J805" s="213"/>
      <c r="K805" s="213"/>
      <c r="L805" s="26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</row>
    <row r="806" spans="1:31" ht="15.75" customHeight="1">
      <c r="A806" s="27"/>
      <c r="B806" s="27"/>
      <c r="C806" s="213"/>
      <c r="D806" s="213"/>
      <c r="E806" s="213"/>
      <c r="F806" s="213"/>
      <c r="G806" s="213"/>
      <c r="H806" s="213"/>
      <c r="I806" s="213"/>
      <c r="J806" s="213"/>
      <c r="K806" s="213"/>
      <c r="L806" s="26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</row>
    <row r="807" spans="1:31" ht="15.75" customHeight="1">
      <c r="A807" s="27"/>
      <c r="B807" s="27"/>
      <c r="C807" s="213"/>
      <c r="D807" s="213"/>
      <c r="E807" s="213"/>
      <c r="F807" s="213"/>
      <c r="G807" s="213"/>
      <c r="H807" s="213"/>
      <c r="I807" s="213"/>
      <c r="J807" s="213"/>
      <c r="K807" s="213"/>
      <c r="L807" s="26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</row>
    <row r="808" spans="1:31" ht="15.75" customHeight="1">
      <c r="A808" s="27"/>
      <c r="B808" s="27"/>
      <c r="C808" s="213"/>
      <c r="D808" s="213"/>
      <c r="E808" s="213"/>
      <c r="F808" s="213"/>
      <c r="G808" s="213"/>
      <c r="H808" s="213"/>
      <c r="I808" s="213"/>
      <c r="J808" s="213"/>
      <c r="K808" s="213"/>
      <c r="L808" s="26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</row>
    <row r="809" spans="1:31" ht="15.75" customHeight="1">
      <c r="A809" s="27"/>
      <c r="B809" s="27"/>
      <c r="C809" s="213"/>
      <c r="D809" s="213"/>
      <c r="E809" s="213"/>
      <c r="F809" s="213"/>
      <c r="G809" s="213"/>
      <c r="H809" s="213"/>
      <c r="I809" s="213"/>
      <c r="J809" s="213"/>
      <c r="K809" s="213"/>
      <c r="L809" s="26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</row>
    <row r="810" spans="1:31" ht="15.75" customHeight="1">
      <c r="A810" s="27"/>
      <c r="B810" s="27"/>
      <c r="C810" s="213"/>
      <c r="D810" s="213"/>
      <c r="E810" s="213"/>
      <c r="F810" s="213"/>
      <c r="G810" s="213"/>
      <c r="H810" s="213"/>
      <c r="I810" s="213"/>
      <c r="J810" s="213"/>
      <c r="K810" s="213"/>
      <c r="L810" s="26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</row>
    <row r="811" spans="1:31" ht="15.75" customHeight="1">
      <c r="A811" s="27"/>
      <c r="B811" s="27"/>
      <c r="C811" s="213"/>
      <c r="D811" s="213"/>
      <c r="E811" s="213"/>
      <c r="F811" s="213"/>
      <c r="G811" s="213"/>
      <c r="H811" s="213"/>
      <c r="I811" s="213"/>
      <c r="J811" s="213"/>
      <c r="K811" s="213"/>
      <c r="L811" s="26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</row>
    <row r="812" spans="1:31" ht="15.75" customHeight="1">
      <c r="A812" s="27"/>
      <c r="B812" s="27"/>
      <c r="C812" s="213"/>
      <c r="D812" s="213"/>
      <c r="E812" s="213"/>
      <c r="F812" s="213"/>
      <c r="G812" s="213"/>
      <c r="H812" s="213"/>
      <c r="I812" s="213"/>
      <c r="J812" s="213"/>
      <c r="K812" s="213"/>
      <c r="L812" s="26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</row>
    <row r="813" spans="1:31" ht="15.75" customHeight="1">
      <c r="A813" s="27"/>
      <c r="B813" s="27"/>
      <c r="C813" s="213"/>
      <c r="D813" s="213"/>
      <c r="E813" s="213"/>
      <c r="F813" s="213"/>
      <c r="G813" s="213"/>
      <c r="H813" s="213"/>
      <c r="I813" s="213"/>
      <c r="J813" s="213"/>
      <c r="K813" s="213"/>
      <c r="L813" s="26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</row>
    <row r="814" spans="1:31" ht="15.75" customHeight="1">
      <c r="A814" s="27"/>
      <c r="B814" s="27"/>
      <c r="C814" s="213"/>
      <c r="D814" s="213"/>
      <c r="E814" s="213"/>
      <c r="F814" s="213"/>
      <c r="G814" s="213"/>
      <c r="H814" s="213"/>
      <c r="I814" s="213"/>
      <c r="J814" s="213"/>
      <c r="K814" s="213"/>
      <c r="L814" s="26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</row>
    <row r="815" spans="1:31" ht="15.75" customHeight="1">
      <c r="A815" s="27"/>
      <c r="B815" s="27"/>
      <c r="C815" s="213"/>
      <c r="D815" s="213"/>
      <c r="E815" s="213"/>
      <c r="F815" s="213"/>
      <c r="G815" s="213"/>
      <c r="H815" s="213"/>
      <c r="I815" s="213"/>
      <c r="J815" s="213"/>
      <c r="K815" s="213"/>
      <c r="L815" s="26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</row>
    <row r="816" spans="1:31" ht="15.75" customHeight="1">
      <c r="A816" s="27"/>
      <c r="B816" s="27"/>
      <c r="C816" s="213"/>
      <c r="D816" s="213"/>
      <c r="E816" s="213"/>
      <c r="F816" s="213"/>
      <c r="G816" s="213"/>
      <c r="H816" s="213"/>
      <c r="I816" s="213"/>
      <c r="J816" s="213"/>
      <c r="K816" s="213"/>
      <c r="L816" s="26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</row>
    <row r="817" spans="1:31" ht="15.75" customHeight="1">
      <c r="A817" s="27"/>
      <c r="B817" s="27"/>
      <c r="C817" s="213"/>
      <c r="D817" s="213"/>
      <c r="E817" s="213"/>
      <c r="F817" s="213"/>
      <c r="G817" s="213"/>
      <c r="H817" s="213"/>
      <c r="I817" s="213"/>
      <c r="J817" s="213"/>
      <c r="K817" s="213"/>
      <c r="L817" s="26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</row>
    <row r="818" spans="1:31" ht="15.75" customHeight="1">
      <c r="A818" s="27"/>
      <c r="B818" s="27"/>
      <c r="C818" s="213"/>
      <c r="D818" s="213"/>
      <c r="E818" s="213"/>
      <c r="F818" s="213"/>
      <c r="G818" s="213"/>
      <c r="H818" s="213"/>
      <c r="I818" s="213"/>
      <c r="J818" s="213"/>
      <c r="K818" s="213"/>
      <c r="L818" s="26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</row>
    <row r="819" spans="1:31" ht="15.75" customHeight="1">
      <c r="A819" s="27"/>
      <c r="B819" s="27"/>
      <c r="C819" s="213"/>
      <c r="D819" s="213"/>
      <c r="E819" s="213"/>
      <c r="F819" s="213"/>
      <c r="G819" s="213"/>
      <c r="H819" s="213"/>
      <c r="I819" s="213"/>
      <c r="J819" s="213"/>
      <c r="K819" s="213"/>
      <c r="L819" s="26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</row>
    <row r="820" spans="1:31" ht="15.75" customHeight="1">
      <c r="A820" s="27"/>
      <c r="B820" s="27"/>
      <c r="C820" s="213"/>
      <c r="D820" s="213"/>
      <c r="E820" s="213"/>
      <c r="F820" s="213"/>
      <c r="G820" s="213"/>
      <c r="H820" s="213"/>
      <c r="I820" s="213"/>
      <c r="J820" s="213"/>
      <c r="K820" s="213"/>
      <c r="L820" s="26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</row>
    <row r="821" spans="1:31" ht="15.75" customHeight="1">
      <c r="A821" s="27"/>
      <c r="B821" s="27"/>
      <c r="C821" s="213"/>
      <c r="D821" s="213"/>
      <c r="E821" s="213"/>
      <c r="F821" s="213"/>
      <c r="G821" s="213"/>
      <c r="H821" s="213"/>
      <c r="I821" s="213"/>
      <c r="J821" s="213"/>
      <c r="K821" s="213"/>
      <c r="L821" s="26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</row>
    <row r="822" spans="1:31" ht="15.75" customHeight="1">
      <c r="A822" s="27"/>
      <c r="B822" s="27"/>
      <c r="C822" s="213"/>
      <c r="D822" s="213"/>
      <c r="E822" s="213"/>
      <c r="F822" s="213"/>
      <c r="G822" s="213"/>
      <c r="H822" s="213"/>
      <c r="I822" s="213"/>
      <c r="J822" s="213"/>
      <c r="K822" s="213"/>
      <c r="L822" s="26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</row>
    <row r="823" spans="1:31" ht="15.75" customHeight="1">
      <c r="A823" s="27"/>
      <c r="B823" s="27"/>
      <c r="C823" s="213"/>
      <c r="D823" s="213"/>
      <c r="E823" s="213"/>
      <c r="F823" s="213"/>
      <c r="G823" s="213"/>
      <c r="H823" s="213"/>
      <c r="I823" s="213"/>
      <c r="J823" s="213"/>
      <c r="K823" s="213"/>
      <c r="L823" s="26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</row>
    <row r="824" spans="1:31" ht="15.75" customHeight="1">
      <c r="A824" s="27"/>
      <c r="B824" s="27"/>
      <c r="C824" s="213"/>
      <c r="D824" s="213"/>
      <c r="E824" s="213"/>
      <c r="F824" s="213"/>
      <c r="G824" s="213"/>
      <c r="H824" s="213"/>
      <c r="I824" s="213"/>
      <c r="J824" s="213"/>
      <c r="K824" s="213"/>
      <c r="L824" s="26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</row>
    <row r="825" spans="1:31" ht="15.75" customHeight="1">
      <c r="A825" s="27"/>
      <c r="B825" s="27"/>
      <c r="C825" s="213"/>
      <c r="D825" s="213"/>
      <c r="E825" s="213"/>
      <c r="F825" s="213"/>
      <c r="G825" s="213"/>
      <c r="H825" s="213"/>
      <c r="I825" s="213"/>
      <c r="J825" s="213"/>
      <c r="K825" s="213"/>
      <c r="L825" s="26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</row>
    <row r="826" spans="1:31" ht="15.75" customHeight="1">
      <c r="A826" s="27"/>
      <c r="B826" s="27"/>
      <c r="C826" s="213"/>
      <c r="D826" s="213"/>
      <c r="E826" s="213"/>
      <c r="F826" s="213"/>
      <c r="G826" s="213"/>
      <c r="H826" s="213"/>
      <c r="I826" s="213"/>
      <c r="J826" s="213"/>
      <c r="K826" s="213"/>
      <c r="L826" s="26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</row>
    <row r="827" spans="1:31" ht="15.75" customHeight="1">
      <c r="A827" s="27"/>
      <c r="B827" s="27"/>
      <c r="C827" s="213"/>
      <c r="D827" s="213"/>
      <c r="E827" s="213"/>
      <c r="F827" s="213"/>
      <c r="G827" s="213"/>
      <c r="H827" s="213"/>
      <c r="I827" s="213"/>
      <c r="J827" s="213"/>
      <c r="K827" s="213"/>
      <c r="L827" s="26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</row>
    <row r="828" spans="1:31" ht="15.75" customHeight="1">
      <c r="A828" s="27"/>
      <c r="B828" s="27"/>
      <c r="C828" s="213"/>
      <c r="D828" s="213"/>
      <c r="E828" s="213"/>
      <c r="F828" s="213"/>
      <c r="G828" s="213"/>
      <c r="H828" s="213"/>
      <c r="I828" s="213"/>
      <c r="J828" s="213"/>
      <c r="K828" s="213"/>
      <c r="L828" s="26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</row>
    <row r="829" spans="1:31" ht="15.75" customHeight="1">
      <c r="A829" s="27"/>
      <c r="B829" s="27"/>
      <c r="C829" s="213"/>
      <c r="D829" s="213"/>
      <c r="E829" s="213"/>
      <c r="F829" s="213"/>
      <c r="G829" s="213"/>
      <c r="H829" s="213"/>
      <c r="I829" s="213"/>
      <c r="J829" s="213"/>
      <c r="K829" s="213"/>
      <c r="L829" s="26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</row>
    <row r="830" spans="1:31" ht="15.75" customHeight="1">
      <c r="A830" s="27"/>
      <c r="B830" s="27"/>
      <c r="C830" s="213"/>
      <c r="D830" s="213"/>
      <c r="E830" s="213"/>
      <c r="F830" s="213"/>
      <c r="G830" s="213"/>
      <c r="H830" s="213"/>
      <c r="I830" s="213"/>
      <c r="J830" s="213"/>
      <c r="K830" s="213"/>
      <c r="L830" s="26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</row>
    <row r="831" spans="1:31" ht="15.75" customHeight="1">
      <c r="A831" s="27"/>
      <c r="B831" s="27"/>
      <c r="C831" s="213"/>
      <c r="D831" s="213"/>
      <c r="E831" s="213"/>
      <c r="F831" s="213"/>
      <c r="G831" s="213"/>
      <c r="H831" s="213"/>
      <c r="I831" s="213"/>
      <c r="J831" s="213"/>
      <c r="K831" s="213"/>
      <c r="L831" s="26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</row>
    <row r="832" spans="1:31" ht="15.75" customHeight="1">
      <c r="A832" s="27"/>
      <c r="B832" s="27"/>
      <c r="C832" s="213"/>
      <c r="D832" s="213"/>
      <c r="E832" s="213"/>
      <c r="F832" s="213"/>
      <c r="G832" s="213"/>
      <c r="H832" s="213"/>
      <c r="I832" s="213"/>
      <c r="J832" s="213"/>
      <c r="K832" s="213"/>
      <c r="L832" s="26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</row>
    <row r="833" spans="1:31" ht="15.75" customHeight="1">
      <c r="A833" s="27"/>
      <c r="B833" s="27"/>
      <c r="C833" s="213"/>
      <c r="D833" s="213"/>
      <c r="E833" s="213"/>
      <c r="F833" s="213"/>
      <c r="G833" s="213"/>
      <c r="H833" s="213"/>
      <c r="I833" s="213"/>
      <c r="J833" s="213"/>
      <c r="K833" s="213"/>
      <c r="L833" s="26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</row>
    <row r="834" spans="1:31" ht="15.75" customHeight="1">
      <c r="A834" s="27"/>
      <c r="B834" s="27"/>
      <c r="C834" s="213"/>
      <c r="D834" s="213"/>
      <c r="E834" s="213"/>
      <c r="F834" s="213"/>
      <c r="G834" s="213"/>
      <c r="H834" s="213"/>
      <c r="I834" s="213"/>
      <c r="J834" s="213"/>
      <c r="K834" s="213"/>
      <c r="L834" s="26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</row>
    <row r="835" spans="1:31" ht="15.75" customHeight="1">
      <c r="A835" s="27"/>
      <c r="B835" s="27"/>
      <c r="C835" s="213"/>
      <c r="D835" s="213"/>
      <c r="E835" s="213"/>
      <c r="F835" s="213"/>
      <c r="G835" s="213"/>
      <c r="H835" s="213"/>
      <c r="I835" s="213"/>
      <c r="J835" s="213"/>
      <c r="K835" s="213"/>
      <c r="L835" s="26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</row>
    <row r="836" spans="1:31" ht="15.75" customHeight="1">
      <c r="A836" s="27"/>
      <c r="B836" s="27"/>
      <c r="C836" s="213"/>
      <c r="D836" s="213"/>
      <c r="E836" s="213"/>
      <c r="F836" s="213"/>
      <c r="G836" s="213"/>
      <c r="H836" s="213"/>
      <c r="I836" s="213"/>
      <c r="J836" s="213"/>
      <c r="K836" s="213"/>
      <c r="L836" s="26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</row>
    <row r="837" spans="1:31" ht="15.75" customHeight="1">
      <c r="A837" s="27"/>
      <c r="B837" s="27"/>
      <c r="C837" s="213"/>
      <c r="D837" s="213"/>
      <c r="E837" s="213"/>
      <c r="F837" s="213"/>
      <c r="G837" s="213"/>
      <c r="H837" s="213"/>
      <c r="I837" s="213"/>
      <c r="J837" s="213"/>
      <c r="K837" s="213"/>
      <c r="L837" s="26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</row>
    <row r="838" spans="1:31" ht="15.75" customHeight="1">
      <c r="A838" s="27"/>
      <c r="B838" s="27"/>
      <c r="C838" s="213"/>
      <c r="D838" s="213"/>
      <c r="E838" s="213"/>
      <c r="F838" s="213"/>
      <c r="G838" s="213"/>
      <c r="H838" s="213"/>
      <c r="I838" s="213"/>
      <c r="J838" s="213"/>
      <c r="K838" s="213"/>
      <c r="L838" s="26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</row>
    <row r="839" spans="1:31" ht="15.75" customHeight="1">
      <c r="A839" s="27"/>
      <c r="B839" s="27"/>
      <c r="C839" s="213"/>
      <c r="D839" s="213"/>
      <c r="E839" s="213"/>
      <c r="F839" s="213"/>
      <c r="G839" s="213"/>
      <c r="H839" s="213"/>
      <c r="I839" s="213"/>
      <c r="J839" s="213"/>
      <c r="K839" s="213"/>
      <c r="L839" s="26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</row>
    <row r="840" spans="1:31" ht="15.75" customHeight="1">
      <c r="A840" s="27"/>
      <c r="B840" s="27"/>
      <c r="C840" s="213"/>
      <c r="D840" s="213"/>
      <c r="E840" s="213"/>
      <c r="F840" s="213"/>
      <c r="G840" s="213"/>
      <c r="H840" s="213"/>
      <c r="I840" s="213"/>
      <c r="J840" s="213"/>
      <c r="K840" s="213"/>
      <c r="L840" s="26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</row>
    <row r="841" spans="1:31" ht="15.75" customHeight="1">
      <c r="A841" s="27"/>
      <c r="B841" s="27"/>
      <c r="C841" s="213"/>
      <c r="D841" s="213"/>
      <c r="E841" s="213"/>
      <c r="F841" s="213"/>
      <c r="G841" s="213"/>
      <c r="H841" s="213"/>
      <c r="I841" s="213"/>
      <c r="J841" s="213"/>
      <c r="K841" s="213"/>
      <c r="L841" s="26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</row>
    <row r="842" spans="1:31" ht="15.75" customHeight="1">
      <c r="A842" s="27"/>
      <c r="B842" s="27"/>
      <c r="C842" s="213"/>
      <c r="D842" s="213"/>
      <c r="E842" s="213"/>
      <c r="F842" s="213"/>
      <c r="G842" s="213"/>
      <c r="H842" s="213"/>
      <c r="I842" s="213"/>
      <c r="J842" s="213"/>
      <c r="K842" s="213"/>
      <c r="L842" s="26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</row>
    <row r="843" spans="1:31" ht="15.75" customHeight="1">
      <c r="A843" s="27"/>
      <c r="B843" s="27"/>
      <c r="C843" s="213"/>
      <c r="D843" s="213"/>
      <c r="E843" s="213"/>
      <c r="F843" s="213"/>
      <c r="G843" s="213"/>
      <c r="H843" s="213"/>
      <c r="I843" s="213"/>
      <c r="J843" s="213"/>
      <c r="K843" s="213"/>
      <c r="L843" s="26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</row>
    <row r="844" spans="1:31" ht="15.75" customHeight="1">
      <c r="A844" s="27"/>
      <c r="B844" s="27"/>
      <c r="C844" s="213"/>
      <c r="D844" s="213"/>
      <c r="E844" s="213"/>
      <c r="F844" s="213"/>
      <c r="G844" s="213"/>
      <c r="H844" s="213"/>
      <c r="I844" s="213"/>
      <c r="J844" s="213"/>
      <c r="K844" s="213"/>
      <c r="L844" s="26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</row>
    <row r="845" spans="1:31" ht="15.75" customHeight="1">
      <c r="A845" s="27"/>
      <c r="B845" s="27"/>
      <c r="C845" s="213"/>
      <c r="D845" s="213"/>
      <c r="E845" s="213"/>
      <c r="F845" s="213"/>
      <c r="G845" s="213"/>
      <c r="H845" s="213"/>
      <c r="I845" s="213"/>
      <c r="J845" s="213"/>
      <c r="K845" s="213"/>
      <c r="L845" s="26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</row>
    <row r="846" spans="1:31" ht="15.75" customHeight="1">
      <c r="A846" s="27"/>
      <c r="B846" s="27"/>
      <c r="C846" s="213"/>
      <c r="D846" s="213"/>
      <c r="E846" s="213"/>
      <c r="F846" s="213"/>
      <c r="G846" s="213"/>
      <c r="H846" s="213"/>
      <c r="I846" s="213"/>
      <c r="J846" s="213"/>
      <c r="K846" s="213"/>
      <c r="L846" s="26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</row>
    <row r="847" spans="1:31" ht="15.75" customHeight="1">
      <c r="A847" s="27"/>
      <c r="B847" s="27"/>
      <c r="C847" s="213"/>
      <c r="D847" s="213"/>
      <c r="E847" s="213"/>
      <c r="F847" s="213"/>
      <c r="G847" s="213"/>
      <c r="H847" s="213"/>
      <c r="I847" s="213"/>
      <c r="J847" s="213"/>
      <c r="K847" s="213"/>
      <c r="L847" s="26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</row>
    <row r="848" spans="1:31" ht="15.75" customHeight="1">
      <c r="A848" s="27"/>
      <c r="B848" s="27"/>
      <c r="C848" s="213"/>
      <c r="D848" s="213"/>
      <c r="E848" s="213"/>
      <c r="F848" s="213"/>
      <c r="G848" s="213"/>
      <c r="H848" s="213"/>
      <c r="I848" s="213"/>
      <c r="J848" s="213"/>
      <c r="K848" s="213"/>
      <c r="L848" s="26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</row>
    <row r="849" spans="1:31" ht="15.75" customHeight="1">
      <c r="A849" s="27"/>
      <c r="B849" s="27"/>
      <c r="C849" s="213"/>
      <c r="D849" s="213"/>
      <c r="E849" s="213"/>
      <c r="F849" s="213"/>
      <c r="G849" s="213"/>
      <c r="H849" s="213"/>
      <c r="I849" s="213"/>
      <c r="J849" s="213"/>
      <c r="K849" s="213"/>
      <c r="L849" s="26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</row>
    <row r="850" spans="1:31" ht="15.75" customHeight="1">
      <c r="A850" s="27"/>
      <c r="B850" s="27"/>
      <c r="C850" s="213"/>
      <c r="D850" s="213"/>
      <c r="E850" s="213"/>
      <c r="F850" s="213"/>
      <c r="G850" s="213"/>
      <c r="H850" s="213"/>
      <c r="I850" s="213"/>
      <c r="J850" s="213"/>
      <c r="K850" s="213"/>
      <c r="L850" s="26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</row>
    <row r="851" spans="1:31" ht="15.75" customHeight="1">
      <c r="A851" s="27"/>
      <c r="B851" s="27"/>
      <c r="C851" s="213"/>
      <c r="D851" s="213"/>
      <c r="E851" s="213"/>
      <c r="F851" s="213"/>
      <c r="G851" s="213"/>
      <c r="H851" s="213"/>
      <c r="I851" s="213"/>
      <c r="J851" s="213"/>
      <c r="K851" s="213"/>
      <c r="L851" s="26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</row>
    <row r="852" spans="1:31" ht="15.75" customHeight="1">
      <c r="A852" s="27"/>
      <c r="B852" s="27"/>
      <c r="C852" s="213"/>
      <c r="D852" s="213"/>
      <c r="E852" s="213"/>
      <c r="F852" s="213"/>
      <c r="G852" s="213"/>
      <c r="H852" s="213"/>
      <c r="I852" s="213"/>
      <c r="J852" s="213"/>
      <c r="K852" s="213"/>
      <c r="L852" s="26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</row>
    <row r="853" spans="1:31" ht="15.75" customHeight="1">
      <c r="A853" s="27"/>
      <c r="B853" s="27"/>
      <c r="C853" s="213"/>
      <c r="D853" s="213"/>
      <c r="E853" s="213"/>
      <c r="F853" s="213"/>
      <c r="G853" s="213"/>
      <c r="H853" s="213"/>
      <c r="I853" s="213"/>
      <c r="J853" s="213"/>
      <c r="K853" s="213"/>
      <c r="L853" s="26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</row>
    <row r="854" spans="1:31" ht="15.75" customHeight="1">
      <c r="A854" s="27"/>
      <c r="B854" s="27"/>
      <c r="C854" s="213"/>
      <c r="D854" s="213"/>
      <c r="E854" s="213"/>
      <c r="F854" s="213"/>
      <c r="G854" s="213"/>
      <c r="H854" s="213"/>
      <c r="I854" s="213"/>
      <c r="J854" s="213"/>
      <c r="K854" s="213"/>
      <c r="L854" s="26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</row>
    <row r="855" spans="1:31" ht="15.75" customHeight="1">
      <c r="A855" s="27"/>
      <c r="B855" s="27"/>
      <c r="C855" s="213"/>
      <c r="D855" s="213"/>
      <c r="E855" s="213"/>
      <c r="F855" s="213"/>
      <c r="G855" s="213"/>
      <c r="H855" s="213"/>
      <c r="I855" s="213"/>
      <c r="J855" s="213"/>
      <c r="K855" s="213"/>
      <c r="L855" s="26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</row>
    <row r="856" spans="1:31" ht="15.75" customHeight="1">
      <c r="A856" s="27"/>
      <c r="B856" s="27"/>
      <c r="C856" s="213"/>
      <c r="D856" s="213"/>
      <c r="E856" s="213"/>
      <c r="F856" s="213"/>
      <c r="G856" s="213"/>
      <c r="H856" s="213"/>
      <c r="I856" s="213"/>
      <c r="J856" s="213"/>
      <c r="K856" s="213"/>
      <c r="L856" s="26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</row>
    <row r="857" spans="1:31" ht="15.75" customHeight="1">
      <c r="A857" s="27"/>
      <c r="B857" s="27"/>
      <c r="C857" s="213"/>
      <c r="D857" s="213"/>
      <c r="E857" s="213"/>
      <c r="F857" s="213"/>
      <c r="G857" s="213"/>
      <c r="H857" s="213"/>
      <c r="I857" s="213"/>
      <c r="J857" s="213"/>
      <c r="K857" s="213"/>
      <c r="L857" s="26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</row>
    <row r="858" spans="1:31" ht="15.75" customHeight="1">
      <c r="A858" s="27"/>
      <c r="B858" s="27"/>
      <c r="C858" s="213"/>
      <c r="D858" s="213"/>
      <c r="E858" s="213"/>
      <c r="F858" s="213"/>
      <c r="G858" s="213"/>
      <c r="H858" s="213"/>
      <c r="I858" s="213"/>
      <c r="J858" s="213"/>
      <c r="K858" s="213"/>
      <c r="L858" s="26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</row>
    <row r="859" spans="1:31" ht="15.75" customHeight="1">
      <c r="A859" s="27"/>
      <c r="B859" s="27"/>
      <c r="C859" s="213"/>
      <c r="D859" s="213"/>
      <c r="E859" s="213"/>
      <c r="F859" s="213"/>
      <c r="G859" s="213"/>
      <c r="H859" s="213"/>
      <c r="I859" s="213"/>
      <c r="J859" s="213"/>
      <c r="K859" s="213"/>
      <c r="L859" s="26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</row>
    <row r="860" spans="1:31" ht="15.75" customHeight="1">
      <c r="A860" s="27"/>
      <c r="B860" s="27"/>
      <c r="C860" s="213"/>
      <c r="D860" s="213"/>
      <c r="E860" s="213"/>
      <c r="F860" s="213"/>
      <c r="G860" s="213"/>
      <c r="H860" s="213"/>
      <c r="I860" s="213"/>
      <c r="J860" s="213"/>
      <c r="K860" s="213"/>
      <c r="L860" s="26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</row>
    <row r="861" spans="1:31" ht="15.75" customHeight="1">
      <c r="A861" s="27"/>
      <c r="B861" s="27"/>
      <c r="C861" s="213"/>
      <c r="D861" s="213"/>
      <c r="E861" s="213"/>
      <c r="F861" s="213"/>
      <c r="G861" s="213"/>
      <c r="H861" s="213"/>
      <c r="I861" s="213"/>
      <c r="J861" s="213"/>
      <c r="K861" s="213"/>
      <c r="L861" s="26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</row>
    <row r="862" spans="1:31" ht="15.75" customHeight="1">
      <c r="A862" s="27"/>
      <c r="B862" s="27"/>
      <c r="C862" s="213"/>
      <c r="D862" s="213"/>
      <c r="E862" s="213"/>
      <c r="F862" s="213"/>
      <c r="G862" s="213"/>
      <c r="H862" s="213"/>
      <c r="I862" s="213"/>
      <c r="J862" s="213"/>
      <c r="K862" s="213"/>
      <c r="L862" s="26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</row>
    <row r="863" spans="1:31" ht="15.75" customHeight="1">
      <c r="A863" s="27"/>
      <c r="B863" s="27"/>
      <c r="C863" s="213"/>
      <c r="D863" s="213"/>
      <c r="E863" s="213"/>
      <c r="F863" s="213"/>
      <c r="G863" s="213"/>
      <c r="H863" s="213"/>
      <c r="I863" s="213"/>
      <c r="J863" s="213"/>
      <c r="K863" s="213"/>
      <c r="L863" s="26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</row>
    <row r="864" spans="1:31" ht="15.75" customHeight="1">
      <c r="A864" s="27"/>
      <c r="B864" s="27"/>
      <c r="C864" s="213"/>
      <c r="D864" s="213"/>
      <c r="E864" s="213"/>
      <c r="F864" s="213"/>
      <c r="G864" s="213"/>
      <c r="H864" s="213"/>
      <c r="I864" s="213"/>
      <c r="J864" s="213"/>
      <c r="K864" s="213"/>
      <c r="L864" s="26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</row>
    <row r="865" spans="1:31" ht="15.75" customHeight="1">
      <c r="A865" s="27"/>
      <c r="B865" s="27"/>
      <c r="C865" s="213"/>
      <c r="D865" s="213"/>
      <c r="E865" s="213"/>
      <c r="F865" s="213"/>
      <c r="G865" s="213"/>
      <c r="H865" s="213"/>
      <c r="I865" s="213"/>
      <c r="J865" s="213"/>
      <c r="K865" s="213"/>
      <c r="L865" s="26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</row>
    <row r="866" spans="1:31" ht="15.75" customHeight="1">
      <c r="A866" s="27"/>
      <c r="B866" s="27"/>
      <c r="C866" s="213"/>
      <c r="D866" s="213"/>
      <c r="E866" s="213"/>
      <c r="F866" s="213"/>
      <c r="G866" s="213"/>
      <c r="H866" s="213"/>
      <c r="I866" s="213"/>
      <c r="J866" s="213"/>
      <c r="K866" s="213"/>
      <c r="L866" s="26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</row>
    <row r="867" spans="1:31" ht="15.75" customHeight="1">
      <c r="A867" s="27"/>
      <c r="B867" s="27"/>
      <c r="C867" s="213"/>
      <c r="D867" s="213"/>
      <c r="E867" s="213"/>
      <c r="F867" s="213"/>
      <c r="G867" s="213"/>
      <c r="H867" s="213"/>
      <c r="I867" s="213"/>
      <c r="J867" s="213"/>
      <c r="K867" s="213"/>
      <c r="L867" s="26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</row>
    <row r="868" spans="1:31" ht="15.75" customHeight="1">
      <c r="A868" s="27"/>
      <c r="B868" s="27"/>
      <c r="C868" s="213"/>
      <c r="D868" s="213"/>
      <c r="E868" s="213"/>
      <c r="F868" s="213"/>
      <c r="G868" s="213"/>
      <c r="H868" s="213"/>
      <c r="I868" s="213"/>
      <c r="J868" s="213"/>
      <c r="K868" s="213"/>
      <c r="L868" s="26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</row>
    <row r="869" spans="1:31" ht="15.75" customHeight="1">
      <c r="A869" s="27"/>
      <c r="B869" s="27"/>
      <c r="C869" s="213"/>
      <c r="D869" s="213"/>
      <c r="E869" s="213"/>
      <c r="F869" s="213"/>
      <c r="G869" s="213"/>
      <c r="H869" s="213"/>
      <c r="I869" s="213"/>
      <c r="J869" s="213"/>
      <c r="K869" s="213"/>
      <c r="L869" s="26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</row>
    <row r="870" spans="1:31" ht="15.75" customHeight="1">
      <c r="A870" s="27"/>
      <c r="B870" s="27"/>
      <c r="C870" s="213"/>
      <c r="D870" s="213"/>
      <c r="E870" s="213"/>
      <c r="F870" s="213"/>
      <c r="G870" s="213"/>
      <c r="H870" s="213"/>
      <c r="I870" s="213"/>
      <c r="J870" s="213"/>
      <c r="K870" s="213"/>
      <c r="L870" s="26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</row>
    <row r="871" spans="1:31" ht="15.75" customHeight="1">
      <c r="A871" s="27"/>
      <c r="B871" s="27"/>
      <c r="C871" s="213"/>
      <c r="D871" s="213"/>
      <c r="E871" s="213"/>
      <c r="F871" s="213"/>
      <c r="G871" s="213"/>
      <c r="H871" s="213"/>
      <c r="I871" s="213"/>
      <c r="J871" s="213"/>
      <c r="K871" s="213"/>
      <c r="L871" s="26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</row>
    <row r="872" spans="1:31" ht="15.75" customHeight="1">
      <c r="A872" s="27"/>
      <c r="B872" s="27"/>
      <c r="C872" s="213"/>
      <c r="D872" s="213"/>
      <c r="E872" s="213"/>
      <c r="F872" s="213"/>
      <c r="G872" s="213"/>
      <c r="H872" s="213"/>
      <c r="I872" s="213"/>
      <c r="J872" s="213"/>
      <c r="K872" s="213"/>
      <c r="L872" s="26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</row>
    <row r="873" spans="1:31" ht="15.75" customHeight="1">
      <c r="A873" s="27"/>
      <c r="B873" s="27"/>
      <c r="C873" s="213"/>
      <c r="D873" s="213"/>
      <c r="E873" s="213"/>
      <c r="F873" s="213"/>
      <c r="G873" s="213"/>
      <c r="H873" s="213"/>
      <c r="I873" s="213"/>
      <c r="J873" s="213"/>
      <c r="K873" s="213"/>
      <c r="L873" s="26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</row>
    <row r="874" spans="1:31" ht="15.75" customHeight="1">
      <c r="A874" s="27"/>
      <c r="B874" s="27"/>
      <c r="C874" s="213"/>
      <c r="D874" s="213"/>
      <c r="E874" s="213"/>
      <c r="F874" s="213"/>
      <c r="G874" s="213"/>
      <c r="H874" s="213"/>
      <c r="I874" s="213"/>
      <c r="J874" s="213"/>
      <c r="K874" s="213"/>
      <c r="L874" s="26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</row>
    <row r="875" spans="1:31" ht="15.75" customHeight="1">
      <c r="A875" s="27"/>
      <c r="B875" s="27"/>
      <c r="C875" s="213"/>
      <c r="D875" s="213"/>
      <c r="E875" s="213"/>
      <c r="F875" s="213"/>
      <c r="G875" s="213"/>
      <c r="H875" s="213"/>
      <c r="I875" s="213"/>
      <c r="J875" s="213"/>
      <c r="K875" s="213"/>
      <c r="L875" s="26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</row>
    <row r="876" spans="1:31" ht="15.75" customHeight="1">
      <c r="A876" s="27"/>
      <c r="B876" s="27"/>
      <c r="C876" s="213"/>
      <c r="D876" s="213"/>
      <c r="E876" s="213"/>
      <c r="F876" s="213"/>
      <c r="G876" s="213"/>
      <c r="H876" s="213"/>
      <c r="I876" s="213"/>
      <c r="J876" s="213"/>
      <c r="K876" s="213"/>
      <c r="L876" s="26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</row>
    <row r="877" spans="1:31" ht="15.75" customHeight="1">
      <c r="A877" s="27"/>
      <c r="B877" s="27"/>
      <c r="C877" s="213"/>
      <c r="D877" s="213"/>
      <c r="E877" s="213"/>
      <c r="F877" s="213"/>
      <c r="G877" s="213"/>
      <c r="H877" s="213"/>
      <c r="I877" s="213"/>
      <c r="J877" s="213"/>
      <c r="K877" s="213"/>
      <c r="L877" s="26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</row>
    <row r="878" spans="1:31" ht="15.75" customHeight="1">
      <c r="A878" s="27"/>
      <c r="B878" s="27"/>
      <c r="C878" s="213"/>
      <c r="D878" s="213"/>
      <c r="E878" s="213"/>
      <c r="F878" s="213"/>
      <c r="G878" s="213"/>
      <c r="H878" s="213"/>
      <c r="I878" s="213"/>
      <c r="J878" s="213"/>
      <c r="K878" s="213"/>
      <c r="L878" s="26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</row>
    <row r="879" spans="1:31" ht="15.75" customHeight="1">
      <c r="A879" s="27"/>
      <c r="B879" s="27"/>
      <c r="C879" s="213"/>
      <c r="D879" s="213"/>
      <c r="E879" s="213"/>
      <c r="F879" s="213"/>
      <c r="G879" s="213"/>
      <c r="H879" s="213"/>
      <c r="I879" s="213"/>
      <c r="J879" s="213"/>
      <c r="K879" s="213"/>
      <c r="L879" s="26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</row>
    <row r="880" spans="1:31" ht="15.75" customHeight="1">
      <c r="A880" s="27"/>
      <c r="B880" s="27"/>
      <c r="C880" s="213"/>
      <c r="D880" s="213"/>
      <c r="E880" s="213"/>
      <c r="F880" s="213"/>
      <c r="G880" s="213"/>
      <c r="H880" s="213"/>
      <c r="I880" s="213"/>
      <c r="J880" s="213"/>
      <c r="K880" s="213"/>
      <c r="L880" s="26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</row>
    <row r="881" spans="1:31" ht="15.75" customHeight="1">
      <c r="A881" s="27"/>
      <c r="B881" s="27"/>
      <c r="C881" s="213"/>
      <c r="D881" s="213"/>
      <c r="E881" s="213"/>
      <c r="F881" s="213"/>
      <c r="G881" s="213"/>
      <c r="H881" s="213"/>
      <c r="I881" s="213"/>
      <c r="J881" s="213"/>
      <c r="K881" s="213"/>
      <c r="L881" s="26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</row>
    <row r="882" spans="1:31" ht="15.75" customHeight="1">
      <c r="A882" s="27"/>
      <c r="B882" s="27"/>
      <c r="C882" s="213"/>
      <c r="D882" s="213"/>
      <c r="E882" s="213"/>
      <c r="F882" s="213"/>
      <c r="G882" s="213"/>
      <c r="H882" s="213"/>
      <c r="I882" s="213"/>
      <c r="J882" s="213"/>
      <c r="K882" s="213"/>
      <c r="L882" s="26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</row>
    <row r="883" spans="1:31" ht="15.75" customHeight="1">
      <c r="A883" s="27"/>
      <c r="B883" s="27"/>
      <c r="C883" s="213"/>
      <c r="D883" s="213"/>
      <c r="E883" s="213"/>
      <c r="F883" s="213"/>
      <c r="G883" s="213"/>
      <c r="H883" s="213"/>
      <c r="I883" s="213"/>
      <c r="J883" s="213"/>
      <c r="K883" s="213"/>
      <c r="L883" s="26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</row>
    <row r="884" spans="1:31" ht="15.75" customHeight="1">
      <c r="A884" s="27"/>
      <c r="B884" s="27"/>
      <c r="C884" s="213"/>
      <c r="D884" s="213"/>
      <c r="E884" s="213"/>
      <c r="F884" s="213"/>
      <c r="G884" s="213"/>
      <c r="H884" s="213"/>
      <c r="I884" s="213"/>
      <c r="J884" s="213"/>
      <c r="K884" s="213"/>
      <c r="L884" s="26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</row>
    <row r="885" spans="1:31" ht="15.75" customHeight="1">
      <c r="A885" s="27"/>
      <c r="B885" s="27"/>
      <c r="C885" s="213"/>
      <c r="D885" s="213"/>
      <c r="E885" s="213"/>
      <c r="F885" s="213"/>
      <c r="G885" s="213"/>
      <c r="H885" s="213"/>
      <c r="I885" s="213"/>
      <c r="J885" s="213"/>
      <c r="K885" s="213"/>
      <c r="L885" s="26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</row>
    <row r="886" spans="1:31" ht="15.75" customHeight="1">
      <c r="A886" s="27"/>
      <c r="B886" s="27"/>
      <c r="C886" s="213"/>
      <c r="D886" s="213"/>
      <c r="E886" s="213"/>
      <c r="F886" s="213"/>
      <c r="G886" s="213"/>
      <c r="H886" s="213"/>
      <c r="I886" s="213"/>
      <c r="J886" s="213"/>
      <c r="K886" s="213"/>
      <c r="L886" s="26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</row>
    <row r="887" spans="1:31" ht="15.75" customHeight="1">
      <c r="A887" s="27"/>
      <c r="B887" s="27"/>
      <c r="C887" s="213"/>
      <c r="D887" s="213"/>
      <c r="E887" s="213"/>
      <c r="F887" s="213"/>
      <c r="G887" s="213"/>
      <c r="H887" s="213"/>
      <c r="I887" s="213"/>
      <c r="J887" s="213"/>
      <c r="K887" s="213"/>
      <c r="L887" s="26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</row>
    <row r="888" spans="1:31" ht="15.75" customHeight="1">
      <c r="A888" s="27"/>
      <c r="B888" s="27"/>
      <c r="C888" s="213"/>
      <c r="D888" s="213"/>
      <c r="E888" s="213"/>
      <c r="F888" s="213"/>
      <c r="G888" s="213"/>
      <c r="H888" s="213"/>
      <c r="I888" s="213"/>
      <c r="J888" s="213"/>
      <c r="K888" s="213"/>
      <c r="L888" s="26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</row>
    <row r="889" spans="1:31" ht="15.75" customHeight="1">
      <c r="A889" s="27"/>
      <c r="B889" s="27"/>
      <c r="C889" s="213"/>
      <c r="D889" s="213"/>
      <c r="E889" s="213"/>
      <c r="F889" s="213"/>
      <c r="G889" s="213"/>
      <c r="H889" s="213"/>
      <c r="I889" s="213"/>
      <c r="J889" s="213"/>
      <c r="K889" s="213"/>
      <c r="L889" s="26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</row>
    <row r="890" spans="1:31" ht="15.75" customHeight="1">
      <c r="A890" s="27"/>
      <c r="B890" s="27"/>
      <c r="C890" s="213"/>
      <c r="D890" s="213"/>
      <c r="E890" s="213"/>
      <c r="F890" s="213"/>
      <c r="G890" s="213"/>
      <c r="H890" s="213"/>
      <c r="I890" s="213"/>
      <c r="J890" s="213"/>
      <c r="K890" s="213"/>
      <c r="L890" s="26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</row>
    <row r="891" spans="1:31" ht="15.75" customHeight="1">
      <c r="A891" s="27"/>
      <c r="B891" s="27"/>
      <c r="C891" s="213"/>
      <c r="D891" s="213"/>
      <c r="E891" s="213"/>
      <c r="F891" s="213"/>
      <c r="G891" s="213"/>
      <c r="H891" s="213"/>
      <c r="I891" s="213"/>
      <c r="J891" s="213"/>
      <c r="K891" s="213"/>
      <c r="L891" s="26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</row>
    <row r="892" spans="1:31" ht="15.75" customHeight="1">
      <c r="A892" s="27"/>
      <c r="B892" s="27"/>
      <c r="C892" s="213"/>
      <c r="D892" s="213"/>
      <c r="E892" s="213"/>
      <c r="F892" s="213"/>
      <c r="G892" s="213"/>
      <c r="H892" s="213"/>
      <c r="I892" s="213"/>
      <c r="J892" s="213"/>
      <c r="K892" s="213"/>
      <c r="L892" s="26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</row>
    <row r="893" spans="1:31" ht="15.75" customHeight="1">
      <c r="A893" s="27"/>
      <c r="B893" s="27"/>
      <c r="C893" s="213"/>
      <c r="D893" s="213"/>
      <c r="E893" s="213"/>
      <c r="F893" s="213"/>
      <c r="G893" s="213"/>
      <c r="H893" s="213"/>
      <c r="I893" s="213"/>
      <c r="J893" s="213"/>
      <c r="K893" s="213"/>
      <c r="L893" s="26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</row>
    <row r="894" spans="1:31" ht="15.75" customHeight="1">
      <c r="A894" s="27"/>
      <c r="B894" s="27"/>
      <c r="C894" s="213"/>
      <c r="D894" s="213"/>
      <c r="E894" s="213"/>
      <c r="F894" s="213"/>
      <c r="G894" s="213"/>
      <c r="H894" s="213"/>
      <c r="I894" s="213"/>
      <c r="J894" s="213"/>
      <c r="K894" s="213"/>
      <c r="L894" s="26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</row>
    <row r="895" spans="1:31" ht="15.75" customHeight="1">
      <c r="A895" s="27"/>
      <c r="B895" s="27"/>
      <c r="C895" s="213"/>
      <c r="D895" s="213"/>
      <c r="E895" s="213"/>
      <c r="F895" s="213"/>
      <c r="G895" s="213"/>
      <c r="H895" s="213"/>
      <c r="I895" s="213"/>
      <c r="J895" s="213"/>
      <c r="K895" s="213"/>
      <c r="L895" s="26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</row>
    <row r="896" spans="1:31" ht="15.75" customHeight="1">
      <c r="A896" s="27"/>
      <c r="B896" s="27"/>
      <c r="C896" s="213"/>
      <c r="D896" s="213"/>
      <c r="E896" s="213"/>
      <c r="F896" s="213"/>
      <c r="G896" s="213"/>
      <c r="H896" s="213"/>
      <c r="I896" s="213"/>
      <c r="J896" s="213"/>
      <c r="K896" s="213"/>
      <c r="L896" s="26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</row>
    <row r="897" spans="1:31" ht="15.75" customHeight="1">
      <c r="A897" s="27"/>
      <c r="B897" s="27"/>
      <c r="C897" s="213"/>
      <c r="D897" s="213"/>
      <c r="E897" s="213"/>
      <c r="F897" s="213"/>
      <c r="G897" s="213"/>
      <c r="H897" s="213"/>
      <c r="I897" s="213"/>
      <c r="J897" s="213"/>
      <c r="K897" s="213"/>
      <c r="L897" s="26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</row>
    <row r="898" spans="1:31" ht="15.75" customHeight="1">
      <c r="A898" s="27"/>
      <c r="B898" s="27"/>
      <c r="C898" s="213"/>
      <c r="D898" s="213"/>
      <c r="E898" s="213"/>
      <c r="F898" s="213"/>
      <c r="G898" s="213"/>
      <c r="H898" s="213"/>
      <c r="I898" s="213"/>
      <c r="J898" s="213"/>
      <c r="K898" s="213"/>
      <c r="L898" s="26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</row>
    <row r="899" spans="1:31" ht="15.75" customHeight="1">
      <c r="A899" s="27"/>
      <c r="B899" s="27"/>
      <c r="C899" s="213"/>
      <c r="D899" s="213"/>
      <c r="E899" s="213"/>
      <c r="F899" s="213"/>
      <c r="G899" s="213"/>
      <c r="H899" s="213"/>
      <c r="I899" s="213"/>
      <c r="J899" s="213"/>
      <c r="K899" s="213"/>
      <c r="L899" s="26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</row>
    <row r="900" spans="1:31" ht="15.75" customHeight="1">
      <c r="A900" s="27"/>
      <c r="B900" s="27"/>
      <c r="C900" s="213"/>
      <c r="D900" s="213"/>
      <c r="E900" s="213"/>
      <c r="F900" s="213"/>
      <c r="G900" s="213"/>
      <c r="H900" s="213"/>
      <c r="I900" s="213"/>
      <c r="J900" s="213"/>
      <c r="K900" s="213"/>
      <c r="L900" s="26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</row>
    <row r="901" spans="1:31" ht="15.75" customHeight="1">
      <c r="A901" s="27"/>
      <c r="B901" s="27"/>
      <c r="C901" s="213"/>
      <c r="D901" s="213"/>
      <c r="E901" s="213"/>
      <c r="F901" s="213"/>
      <c r="G901" s="213"/>
      <c r="H901" s="213"/>
      <c r="I901" s="213"/>
      <c r="J901" s="213"/>
      <c r="K901" s="213"/>
      <c r="L901" s="26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</row>
    <row r="902" spans="1:31" ht="15.75" customHeight="1">
      <c r="A902" s="27"/>
      <c r="B902" s="27"/>
      <c r="C902" s="213"/>
      <c r="D902" s="213"/>
      <c r="E902" s="213"/>
      <c r="F902" s="213"/>
      <c r="G902" s="213"/>
      <c r="H902" s="213"/>
      <c r="I902" s="213"/>
      <c r="J902" s="213"/>
      <c r="K902" s="213"/>
      <c r="L902" s="26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</row>
    <row r="903" spans="1:31" ht="15.75" customHeight="1">
      <c r="A903" s="27"/>
      <c r="B903" s="27"/>
      <c r="C903" s="213"/>
      <c r="D903" s="213"/>
      <c r="E903" s="213"/>
      <c r="F903" s="213"/>
      <c r="G903" s="213"/>
      <c r="H903" s="213"/>
      <c r="I903" s="213"/>
      <c r="J903" s="213"/>
      <c r="K903" s="213"/>
      <c r="L903" s="26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</row>
    <row r="904" spans="1:31" ht="15.75" customHeight="1">
      <c r="A904" s="27"/>
      <c r="B904" s="27"/>
      <c r="C904" s="213"/>
      <c r="D904" s="213"/>
      <c r="E904" s="213"/>
      <c r="F904" s="213"/>
      <c r="G904" s="213"/>
      <c r="H904" s="213"/>
      <c r="I904" s="213"/>
      <c r="J904" s="213"/>
      <c r="K904" s="213"/>
      <c r="L904" s="26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</row>
    <row r="905" spans="1:31" ht="15.75" customHeight="1">
      <c r="A905" s="27"/>
      <c r="B905" s="27"/>
      <c r="C905" s="213"/>
      <c r="D905" s="213"/>
      <c r="E905" s="213"/>
      <c r="F905" s="213"/>
      <c r="G905" s="213"/>
      <c r="H905" s="213"/>
      <c r="I905" s="213"/>
      <c r="J905" s="213"/>
      <c r="K905" s="213"/>
      <c r="L905" s="26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</row>
    <row r="906" spans="1:31" ht="15.75" customHeight="1">
      <c r="A906" s="27"/>
      <c r="B906" s="27"/>
      <c r="C906" s="213"/>
      <c r="D906" s="213"/>
      <c r="E906" s="213"/>
      <c r="F906" s="213"/>
      <c r="G906" s="213"/>
      <c r="H906" s="213"/>
      <c r="I906" s="213"/>
      <c r="J906" s="213"/>
      <c r="K906" s="213"/>
      <c r="L906" s="26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</row>
    <row r="907" spans="1:31" ht="15.75" customHeight="1">
      <c r="A907" s="27"/>
      <c r="B907" s="27"/>
      <c r="C907" s="213"/>
      <c r="D907" s="213"/>
      <c r="E907" s="213"/>
      <c r="F907" s="213"/>
      <c r="G907" s="213"/>
      <c r="H907" s="213"/>
      <c r="I907" s="213"/>
      <c r="J907" s="213"/>
      <c r="K907" s="213"/>
      <c r="L907" s="26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</row>
    <row r="908" spans="1:31" ht="15.75" customHeight="1">
      <c r="A908" s="27"/>
      <c r="B908" s="27"/>
      <c r="C908" s="213"/>
      <c r="D908" s="213"/>
      <c r="E908" s="213"/>
      <c r="F908" s="213"/>
      <c r="G908" s="213"/>
      <c r="H908" s="213"/>
      <c r="I908" s="213"/>
      <c r="J908" s="213"/>
      <c r="K908" s="213"/>
      <c r="L908" s="26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</row>
    <row r="909" spans="1:31" ht="15.75" customHeight="1">
      <c r="A909" s="27"/>
      <c r="B909" s="27"/>
      <c r="C909" s="213"/>
      <c r="D909" s="213"/>
      <c r="E909" s="213"/>
      <c r="F909" s="213"/>
      <c r="G909" s="213"/>
      <c r="H909" s="213"/>
      <c r="I909" s="213"/>
      <c r="J909" s="213"/>
      <c r="K909" s="213"/>
      <c r="L909" s="26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</row>
    <row r="910" spans="1:31" ht="15.75" customHeight="1">
      <c r="A910" s="27"/>
      <c r="B910" s="27"/>
      <c r="C910" s="213"/>
      <c r="D910" s="213"/>
      <c r="E910" s="213"/>
      <c r="F910" s="213"/>
      <c r="G910" s="213"/>
      <c r="H910" s="213"/>
      <c r="I910" s="213"/>
      <c r="J910" s="213"/>
      <c r="K910" s="213"/>
      <c r="L910" s="26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</row>
    <row r="911" spans="1:31" ht="15.75" customHeight="1">
      <c r="A911" s="27"/>
      <c r="B911" s="27"/>
      <c r="C911" s="213"/>
      <c r="D911" s="213"/>
      <c r="E911" s="213"/>
      <c r="F911" s="213"/>
      <c r="G911" s="213"/>
      <c r="H911" s="213"/>
      <c r="I911" s="213"/>
      <c r="J911" s="213"/>
      <c r="K911" s="213"/>
      <c r="L911" s="26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</row>
    <row r="912" spans="1:31" ht="15.75" customHeight="1">
      <c r="A912" s="27"/>
      <c r="B912" s="27"/>
      <c r="C912" s="213"/>
      <c r="D912" s="213"/>
      <c r="E912" s="213"/>
      <c r="F912" s="213"/>
      <c r="G912" s="213"/>
      <c r="H912" s="213"/>
      <c r="I912" s="213"/>
      <c r="J912" s="213"/>
      <c r="K912" s="213"/>
      <c r="L912" s="26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</row>
    <row r="913" spans="1:31" ht="15.75" customHeight="1">
      <c r="A913" s="27"/>
      <c r="B913" s="27"/>
      <c r="C913" s="213"/>
      <c r="D913" s="213"/>
      <c r="E913" s="213"/>
      <c r="F913" s="213"/>
      <c r="G913" s="213"/>
      <c r="H913" s="213"/>
      <c r="I913" s="213"/>
      <c r="J913" s="213"/>
      <c r="K913" s="213"/>
      <c r="L913" s="26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</row>
    <row r="914" spans="1:31" ht="15.75" customHeight="1">
      <c r="A914" s="27"/>
      <c r="B914" s="27"/>
      <c r="C914" s="213"/>
      <c r="D914" s="213"/>
      <c r="E914" s="213"/>
      <c r="F914" s="213"/>
      <c r="G914" s="213"/>
      <c r="H914" s="213"/>
      <c r="I914" s="213"/>
      <c r="J914" s="213"/>
      <c r="K914" s="213"/>
      <c r="L914" s="26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</row>
    <row r="915" spans="1:31" ht="15.75" customHeight="1">
      <c r="A915" s="27"/>
      <c r="B915" s="27"/>
      <c r="C915" s="213"/>
      <c r="D915" s="213"/>
      <c r="E915" s="213"/>
      <c r="F915" s="213"/>
      <c r="G915" s="213"/>
      <c r="H915" s="213"/>
      <c r="I915" s="213"/>
      <c r="J915" s="213"/>
      <c r="K915" s="213"/>
      <c r="L915" s="26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</row>
    <row r="916" spans="1:31" ht="15.75" customHeight="1">
      <c r="A916" s="27"/>
      <c r="B916" s="27"/>
      <c r="C916" s="213"/>
      <c r="D916" s="213"/>
      <c r="E916" s="213"/>
      <c r="F916" s="213"/>
      <c r="G916" s="213"/>
      <c r="H916" s="213"/>
      <c r="I916" s="213"/>
      <c r="J916" s="213"/>
      <c r="K916" s="213"/>
      <c r="L916" s="26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</row>
    <row r="917" spans="1:31" ht="15.75" customHeight="1">
      <c r="A917" s="27"/>
      <c r="B917" s="27"/>
      <c r="C917" s="213"/>
      <c r="D917" s="213"/>
      <c r="E917" s="213"/>
      <c r="F917" s="213"/>
      <c r="G917" s="213"/>
      <c r="H917" s="213"/>
      <c r="I917" s="213"/>
      <c r="J917" s="213"/>
      <c r="K917" s="213"/>
      <c r="L917" s="26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</row>
    <row r="918" spans="1:31" ht="15.75" customHeight="1">
      <c r="A918" s="27"/>
      <c r="B918" s="27"/>
      <c r="C918" s="213"/>
      <c r="D918" s="213"/>
      <c r="E918" s="213"/>
      <c r="F918" s="213"/>
      <c r="G918" s="213"/>
      <c r="H918" s="213"/>
      <c r="I918" s="213"/>
      <c r="J918" s="213"/>
      <c r="K918" s="213"/>
      <c r="L918" s="26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</row>
    <row r="919" spans="1:31" ht="15.75" customHeight="1">
      <c r="A919" s="27"/>
      <c r="B919" s="27"/>
      <c r="C919" s="213"/>
      <c r="D919" s="213"/>
      <c r="E919" s="213"/>
      <c r="F919" s="213"/>
      <c r="G919" s="213"/>
      <c r="H919" s="213"/>
      <c r="I919" s="213"/>
      <c r="J919" s="213"/>
      <c r="K919" s="213"/>
      <c r="L919" s="26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</row>
    <row r="920" spans="1:31" ht="15.75" customHeight="1">
      <c r="A920" s="27"/>
      <c r="B920" s="27"/>
      <c r="C920" s="213"/>
      <c r="D920" s="213"/>
      <c r="E920" s="213"/>
      <c r="F920" s="213"/>
      <c r="G920" s="213"/>
      <c r="H920" s="213"/>
      <c r="I920" s="213"/>
      <c r="J920" s="213"/>
      <c r="K920" s="213"/>
      <c r="L920" s="26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</row>
    <row r="921" spans="1:31" ht="15.75" customHeight="1">
      <c r="A921" s="27"/>
      <c r="B921" s="27"/>
      <c r="C921" s="213"/>
      <c r="D921" s="213"/>
      <c r="E921" s="213"/>
      <c r="F921" s="213"/>
      <c r="G921" s="213"/>
      <c r="H921" s="213"/>
      <c r="I921" s="213"/>
      <c r="J921" s="213"/>
      <c r="K921" s="213"/>
      <c r="L921" s="26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</row>
    <row r="922" spans="1:31" ht="15.75" customHeight="1">
      <c r="A922" s="27"/>
      <c r="B922" s="27"/>
      <c r="C922" s="213"/>
      <c r="D922" s="213"/>
      <c r="E922" s="213"/>
      <c r="F922" s="213"/>
      <c r="G922" s="213"/>
      <c r="H922" s="213"/>
      <c r="I922" s="213"/>
      <c r="J922" s="213"/>
      <c r="K922" s="213"/>
      <c r="L922" s="26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</row>
    <row r="923" spans="1:31" ht="15.75" customHeight="1">
      <c r="A923" s="27"/>
      <c r="B923" s="27"/>
      <c r="C923" s="213"/>
      <c r="D923" s="213"/>
      <c r="E923" s="213"/>
      <c r="F923" s="213"/>
      <c r="G923" s="213"/>
      <c r="H923" s="213"/>
      <c r="I923" s="213"/>
      <c r="J923" s="213"/>
      <c r="K923" s="213"/>
      <c r="L923" s="26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</row>
    <row r="924" spans="1:31" ht="15.75" customHeight="1">
      <c r="A924" s="27"/>
      <c r="B924" s="27"/>
      <c r="C924" s="213"/>
      <c r="D924" s="213"/>
      <c r="E924" s="213"/>
      <c r="F924" s="213"/>
      <c r="G924" s="213"/>
      <c r="H924" s="213"/>
      <c r="I924" s="213"/>
      <c r="J924" s="213"/>
      <c r="K924" s="213"/>
      <c r="L924" s="26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</row>
    <row r="925" spans="1:31" ht="15.75" customHeight="1">
      <c r="A925" s="27"/>
      <c r="B925" s="27"/>
      <c r="C925" s="213"/>
      <c r="D925" s="213"/>
      <c r="E925" s="213"/>
      <c r="F925" s="213"/>
      <c r="G925" s="213"/>
      <c r="H925" s="213"/>
      <c r="I925" s="213"/>
      <c r="J925" s="213"/>
      <c r="K925" s="213"/>
      <c r="L925" s="26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</row>
    <row r="926" spans="1:31" ht="15.75" customHeight="1">
      <c r="A926" s="27"/>
      <c r="B926" s="27"/>
      <c r="C926" s="213"/>
      <c r="D926" s="213"/>
      <c r="E926" s="213"/>
      <c r="F926" s="213"/>
      <c r="G926" s="213"/>
      <c r="H926" s="213"/>
      <c r="I926" s="213"/>
      <c r="J926" s="213"/>
      <c r="K926" s="213"/>
      <c r="L926" s="26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</row>
    <row r="927" spans="1:31" ht="15.75" customHeight="1">
      <c r="A927" s="27"/>
      <c r="B927" s="27"/>
      <c r="C927" s="213"/>
      <c r="D927" s="213"/>
      <c r="E927" s="213"/>
      <c r="F927" s="213"/>
      <c r="G927" s="213"/>
      <c r="H927" s="213"/>
      <c r="I927" s="213"/>
      <c r="J927" s="213"/>
      <c r="K927" s="213"/>
      <c r="L927" s="26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</row>
    <row r="928" spans="1:31" ht="15.75" customHeight="1">
      <c r="A928" s="27"/>
      <c r="B928" s="27"/>
      <c r="C928" s="213"/>
      <c r="D928" s="213"/>
      <c r="E928" s="213"/>
      <c r="F928" s="213"/>
      <c r="G928" s="213"/>
      <c r="H928" s="213"/>
      <c r="I928" s="213"/>
      <c r="J928" s="213"/>
      <c r="K928" s="213"/>
      <c r="L928" s="26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</row>
    <row r="929" spans="1:31" ht="15.75" customHeight="1">
      <c r="A929" s="27"/>
      <c r="B929" s="27"/>
      <c r="C929" s="213"/>
      <c r="D929" s="213"/>
      <c r="E929" s="213"/>
      <c r="F929" s="213"/>
      <c r="G929" s="213"/>
      <c r="H929" s="213"/>
      <c r="I929" s="213"/>
      <c r="J929" s="213"/>
      <c r="K929" s="213"/>
      <c r="L929" s="26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</row>
    <row r="930" spans="1:31" ht="15.75" customHeight="1">
      <c r="A930" s="27"/>
      <c r="B930" s="27"/>
      <c r="C930" s="213"/>
      <c r="D930" s="213"/>
      <c r="E930" s="213"/>
      <c r="F930" s="213"/>
      <c r="G930" s="213"/>
      <c r="H930" s="213"/>
      <c r="I930" s="213"/>
      <c r="J930" s="213"/>
      <c r="K930" s="213"/>
      <c r="L930" s="26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</row>
    <row r="931" spans="1:31" ht="15.75" customHeight="1">
      <c r="A931" s="27"/>
      <c r="B931" s="27"/>
      <c r="C931" s="213"/>
      <c r="D931" s="213"/>
      <c r="E931" s="213"/>
      <c r="F931" s="213"/>
      <c r="G931" s="213"/>
      <c r="H931" s="213"/>
      <c r="I931" s="213"/>
      <c r="J931" s="213"/>
      <c r="K931" s="213"/>
      <c r="L931" s="26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</row>
    <row r="932" spans="1:31" ht="15.75" customHeight="1">
      <c r="A932" s="27"/>
      <c r="B932" s="27"/>
      <c r="C932" s="213"/>
      <c r="D932" s="213"/>
      <c r="E932" s="213"/>
      <c r="F932" s="213"/>
      <c r="G932" s="213"/>
      <c r="H932" s="213"/>
      <c r="I932" s="213"/>
      <c r="J932" s="213"/>
      <c r="K932" s="213"/>
      <c r="L932" s="26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</row>
    <row r="933" spans="1:31" ht="15.75" customHeight="1">
      <c r="A933" s="27"/>
      <c r="B933" s="27"/>
      <c r="C933" s="213"/>
      <c r="D933" s="213"/>
      <c r="E933" s="213"/>
      <c r="F933" s="213"/>
      <c r="G933" s="213"/>
      <c r="H933" s="213"/>
      <c r="I933" s="213"/>
      <c r="J933" s="213"/>
      <c r="K933" s="213"/>
      <c r="L933" s="26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</row>
    <row r="934" spans="1:31" ht="15.75" customHeight="1">
      <c r="A934" s="27"/>
      <c r="B934" s="27"/>
      <c r="C934" s="213"/>
      <c r="D934" s="213"/>
      <c r="E934" s="213"/>
      <c r="F934" s="213"/>
      <c r="G934" s="213"/>
      <c r="H934" s="213"/>
      <c r="I934" s="213"/>
      <c r="J934" s="213"/>
      <c r="K934" s="213"/>
      <c r="L934" s="26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</row>
    <row r="935" spans="1:31" ht="15.75" customHeight="1">
      <c r="A935" s="27"/>
      <c r="B935" s="27"/>
      <c r="C935" s="213"/>
      <c r="D935" s="213"/>
      <c r="E935" s="213"/>
      <c r="F935" s="213"/>
      <c r="G935" s="213"/>
      <c r="H935" s="213"/>
      <c r="I935" s="213"/>
      <c r="J935" s="213"/>
      <c r="K935" s="213"/>
      <c r="L935" s="26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</row>
    <row r="936" spans="1:31" ht="15.75" customHeight="1">
      <c r="A936" s="27"/>
      <c r="B936" s="27"/>
      <c r="C936" s="213"/>
      <c r="D936" s="213"/>
      <c r="E936" s="213"/>
      <c r="F936" s="213"/>
      <c r="G936" s="213"/>
      <c r="H936" s="213"/>
      <c r="I936" s="213"/>
      <c r="J936" s="213"/>
      <c r="K936" s="213"/>
      <c r="L936" s="26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</row>
    <row r="937" spans="1:31" ht="15.75" customHeight="1">
      <c r="A937" s="27"/>
      <c r="B937" s="27"/>
      <c r="C937" s="213"/>
      <c r="D937" s="213"/>
      <c r="E937" s="213"/>
      <c r="F937" s="213"/>
      <c r="G937" s="213"/>
      <c r="H937" s="213"/>
      <c r="I937" s="213"/>
      <c r="J937" s="213"/>
      <c r="K937" s="213"/>
      <c r="L937" s="26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</row>
    <row r="938" spans="1:31" ht="15.75" customHeight="1">
      <c r="A938" s="27"/>
      <c r="B938" s="27"/>
      <c r="C938" s="213"/>
      <c r="D938" s="213"/>
      <c r="E938" s="213"/>
      <c r="F938" s="213"/>
      <c r="G938" s="213"/>
      <c r="H938" s="213"/>
      <c r="I938" s="213"/>
      <c r="J938" s="213"/>
      <c r="K938" s="213"/>
      <c r="L938" s="26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</row>
    <row r="939" spans="1:31" ht="15.75" customHeight="1">
      <c r="A939" s="27"/>
      <c r="B939" s="27"/>
      <c r="C939" s="213"/>
      <c r="D939" s="213"/>
      <c r="E939" s="213"/>
      <c r="F939" s="213"/>
      <c r="G939" s="213"/>
      <c r="H939" s="213"/>
      <c r="I939" s="213"/>
      <c r="J939" s="213"/>
      <c r="K939" s="213"/>
      <c r="L939" s="26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</row>
    <row r="940" spans="1:31" ht="15.75" customHeight="1">
      <c r="A940" s="27"/>
      <c r="B940" s="27"/>
      <c r="C940" s="213"/>
      <c r="D940" s="213"/>
      <c r="E940" s="213"/>
      <c r="F940" s="213"/>
      <c r="G940" s="213"/>
      <c r="H940" s="213"/>
      <c r="I940" s="213"/>
      <c r="J940" s="213"/>
      <c r="K940" s="213"/>
      <c r="L940" s="26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</row>
    <row r="941" spans="1:31" ht="15.75" customHeight="1">
      <c r="A941" s="27"/>
      <c r="B941" s="27"/>
      <c r="C941" s="213"/>
      <c r="D941" s="213"/>
      <c r="E941" s="213"/>
      <c r="F941" s="213"/>
      <c r="G941" s="213"/>
      <c r="H941" s="213"/>
      <c r="I941" s="213"/>
      <c r="J941" s="213"/>
      <c r="K941" s="213"/>
      <c r="L941" s="26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</row>
    <row r="942" spans="1:31" ht="15.75" customHeight="1">
      <c r="A942" s="27"/>
      <c r="B942" s="27"/>
      <c r="C942" s="213"/>
      <c r="D942" s="213"/>
      <c r="E942" s="213"/>
      <c r="F942" s="213"/>
      <c r="G942" s="213"/>
      <c r="H942" s="213"/>
      <c r="I942" s="213"/>
      <c r="J942" s="213"/>
      <c r="K942" s="213"/>
      <c r="L942" s="26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</row>
    <row r="943" spans="1:31" ht="15.75" customHeight="1">
      <c r="A943" s="27"/>
      <c r="B943" s="27"/>
      <c r="C943" s="213"/>
      <c r="D943" s="213"/>
      <c r="E943" s="213"/>
      <c r="F943" s="213"/>
      <c r="G943" s="213"/>
      <c r="H943" s="213"/>
      <c r="I943" s="213"/>
      <c r="J943" s="213"/>
      <c r="K943" s="213"/>
      <c r="L943" s="26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</row>
    <row r="944" spans="1:31" ht="15.75" customHeight="1">
      <c r="A944" s="27"/>
      <c r="B944" s="27"/>
      <c r="C944" s="213"/>
      <c r="D944" s="213"/>
      <c r="E944" s="213"/>
      <c r="F944" s="213"/>
      <c r="G944" s="213"/>
      <c r="H944" s="213"/>
      <c r="I944" s="213"/>
      <c r="J944" s="213"/>
      <c r="K944" s="213"/>
      <c r="L944" s="26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</row>
    <row r="945" spans="1:31" ht="15.75" customHeight="1">
      <c r="A945" s="27"/>
      <c r="B945" s="27"/>
      <c r="C945" s="213"/>
      <c r="D945" s="213"/>
      <c r="E945" s="213"/>
      <c r="F945" s="213"/>
      <c r="G945" s="213"/>
      <c r="H945" s="213"/>
      <c r="I945" s="213"/>
      <c r="J945" s="213"/>
      <c r="K945" s="213"/>
      <c r="L945" s="26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</row>
    <row r="946" spans="1:31" ht="15.75" customHeight="1">
      <c r="A946" s="27"/>
      <c r="B946" s="27"/>
      <c r="C946" s="213"/>
      <c r="D946" s="213"/>
      <c r="E946" s="213"/>
      <c r="F946" s="213"/>
      <c r="G946" s="213"/>
      <c r="H946" s="213"/>
      <c r="I946" s="213"/>
      <c r="J946" s="213"/>
      <c r="K946" s="213"/>
      <c r="L946" s="26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</row>
    <row r="947" spans="1:31" ht="15.75" customHeight="1">
      <c r="A947" s="27"/>
      <c r="B947" s="27"/>
      <c r="C947" s="213"/>
      <c r="D947" s="213"/>
      <c r="E947" s="213"/>
      <c r="F947" s="213"/>
      <c r="G947" s="213"/>
      <c r="H947" s="213"/>
      <c r="I947" s="213"/>
      <c r="J947" s="213"/>
      <c r="K947" s="213"/>
      <c r="L947" s="26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</row>
    <row r="948" spans="1:31" ht="15.75" customHeight="1">
      <c r="A948" s="27"/>
      <c r="B948" s="27"/>
      <c r="C948" s="213"/>
      <c r="D948" s="213"/>
      <c r="E948" s="213"/>
      <c r="F948" s="213"/>
      <c r="G948" s="213"/>
      <c r="H948" s="213"/>
      <c r="I948" s="213"/>
      <c r="J948" s="213"/>
      <c r="K948" s="213"/>
      <c r="L948" s="26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</row>
    <row r="949" spans="1:31" ht="15.75" customHeight="1">
      <c r="A949" s="27"/>
      <c r="B949" s="27"/>
      <c r="C949" s="213"/>
      <c r="D949" s="213"/>
      <c r="E949" s="213"/>
      <c r="F949" s="213"/>
      <c r="G949" s="213"/>
      <c r="H949" s="213"/>
      <c r="I949" s="213"/>
      <c r="J949" s="213"/>
      <c r="K949" s="213"/>
      <c r="L949" s="26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</row>
    <row r="950" spans="1:31" ht="15.75" customHeight="1">
      <c r="A950" s="27"/>
      <c r="B950" s="27"/>
      <c r="C950" s="213"/>
      <c r="D950" s="213"/>
      <c r="E950" s="213"/>
      <c r="F950" s="213"/>
      <c r="G950" s="213"/>
      <c r="H950" s="213"/>
      <c r="I950" s="213"/>
      <c r="J950" s="213"/>
      <c r="K950" s="213"/>
      <c r="L950" s="26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</row>
    <row r="951" spans="1:31" ht="15.75" customHeight="1">
      <c r="A951" s="27"/>
      <c r="B951" s="27"/>
      <c r="C951" s="213"/>
      <c r="D951" s="213"/>
      <c r="E951" s="213"/>
      <c r="F951" s="213"/>
      <c r="G951" s="213"/>
      <c r="H951" s="213"/>
      <c r="I951" s="213"/>
      <c r="J951" s="213"/>
      <c r="K951" s="213"/>
      <c r="L951" s="26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</row>
    <row r="952" spans="1:31" ht="15.75" customHeight="1">
      <c r="A952" s="27"/>
      <c r="B952" s="27"/>
      <c r="C952" s="213"/>
      <c r="D952" s="213"/>
      <c r="E952" s="213"/>
      <c r="F952" s="213"/>
      <c r="G952" s="213"/>
      <c r="H952" s="213"/>
      <c r="I952" s="213"/>
      <c r="J952" s="213"/>
      <c r="K952" s="213"/>
      <c r="L952" s="26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</row>
    <row r="953" spans="1:31" ht="15.75" customHeight="1">
      <c r="A953" s="27"/>
      <c r="B953" s="27"/>
      <c r="C953" s="213"/>
      <c r="D953" s="213"/>
      <c r="E953" s="213"/>
      <c r="F953" s="213"/>
      <c r="G953" s="213"/>
      <c r="H953" s="213"/>
      <c r="I953" s="213"/>
      <c r="J953" s="213"/>
      <c r="K953" s="213"/>
      <c r="L953" s="26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</row>
    <row r="954" spans="1:31" ht="15.75" customHeight="1">
      <c r="A954" s="27"/>
      <c r="B954" s="27"/>
      <c r="C954" s="213"/>
      <c r="D954" s="213"/>
      <c r="E954" s="213"/>
      <c r="F954" s="213"/>
      <c r="G954" s="213"/>
      <c r="H954" s="213"/>
      <c r="I954" s="213"/>
      <c r="J954" s="213"/>
      <c r="K954" s="213"/>
      <c r="L954" s="26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</row>
    <row r="955" spans="1:31" ht="15.75" customHeight="1">
      <c r="A955" s="27"/>
      <c r="B955" s="27"/>
      <c r="C955" s="213"/>
      <c r="D955" s="213"/>
      <c r="E955" s="213"/>
      <c r="F955" s="213"/>
      <c r="G955" s="213"/>
      <c r="H955" s="213"/>
      <c r="I955" s="213"/>
      <c r="J955" s="213"/>
      <c r="K955" s="213"/>
      <c r="L955" s="26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</row>
    <row r="956" spans="1:31" ht="15.75" customHeight="1">
      <c r="A956" s="27"/>
      <c r="B956" s="27"/>
      <c r="C956" s="213"/>
      <c r="D956" s="213"/>
      <c r="E956" s="213"/>
      <c r="F956" s="213"/>
      <c r="G956" s="213"/>
      <c r="H956" s="213"/>
      <c r="I956" s="213"/>
      <c r="J956" s="213"/>
      <c r="K956" s="213"/>
      <c r="L956" s="26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</row>
    <row r="957" spans="1:31" ht="15.75" customHeight="1">
      <c r="A957" s="27"/>
      <c r="B957" s="27"/>
      <c r="C957" s="213"/>
      <c r="D957" s="213"/>
      <c r="E957" s="213"/>
      <c r="F957" s="213"/>
      <c r="G957" s="213"/>
      <c r="H957" s="213"/>
      <c r="I957" s="213"/>
      <c r="J957" s="213"/>
      <c r="K957" s="213"/>
      <c r="L957" s="26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</row>
    <row r="958" spans="1:31" ht="15.75" customHeight="1">
      <c r="A958" s="27"/>
      <c r="B958" s="27"/>
      <c r="C958" s="213"/>
      <c r="D958" s="213"/>
      <c r="E958" s="213"/>
      <c r="F958" s="213"/>
      <c r="G958" s="213"/>
      <c r="H958" s="213"/>
      <c r="I958" s="213"/>
      <c r="J958" s="213"/>
      <c r="K958" s="213"/>
      <c r="L958" s="26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</row>
    <row r="959" spans="1:31" ht="15.75" customHeight="1">
      <c r="A959" s="27"/>
      <c r="B959" s="27"/>
      <c r="C959" s="213"/>
      <c r="D959" s="213"/>
      <c r="E959" s="213"/>
      <c r="F959" s="213"/>
      <c r="G959" s="213"/>
      <c r="H959" s="213"/>
      <c r="I959" s="213"/>
      <c r="J959" s="213"/>
      <c r="K959" s="213"/>
      <c r="L959" s="26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</row>
    <row r="960" spans="1:31" ht="15.75" customHeight="1">
      <c r="A960" s="27"/>
      <c r="B960" s="27"/>
      <c r="C960" s="213"/>
      <c r="D960" s="213"/>
      <c r="E960" s="213"/>
      <c r="F960" s="213"/>
      <c r="G960" s="213"/>
      <c r="H960" s="213"/>
      <c r="I960" s="213"/>
      <c r="J960" s="213"/>
      <c r="K960" s="213"/>
      <c r="L960" s="26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</row>
    <row r="961" spans="1:31" ht="15.75" customHeight="1">
      <c r="A961" s="27"/>
      <c r="B961" s="27"/>
      <c r="C961" s="213"/>
      <c r="D961" s="213"/>
      <c r="E961" s="213"/>
      <c r="F961" s="213"/>
      <c r="G961" s="213"/>
      <c r="H961" s="213"/>
      <c r="I961" s="213"/>
      <c r="J961" s="213"/>
      <c r="K961" s="213"/>
      <c r="L961" s="26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</row>
    <row r="962" spans="1:31" ht="15.75" customHeight="1">
      <c r="A962" s="27"/>
      <c r="B962" s="27"/>
      <c r="C962" s="213"/>
      <c r="D962" s="213"/>
      <c r="E962" s="213"/>
      <c r="F962" s="213"/>
      <c r="G962" s="213"/>
      <c r="H962" s="213"/>
      <c r="I962" s="213"/>
      <c r="J962" s="213"/>
      <c r="K962" s="213"/>
      <c r="L962" s="26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</row>
    <row r="963" spans="1:31" ht="15.75" customHeight="1">
      <c r="A963" s="27"/>
      <c r="B963" s="27"/>
      <c r="C963" s="213"/>
      <c r="D963" s="213"/>
      <c r="E963" s="213"/>
      <c r="F963" s="213"/>
      <c r="G963" s="213"/>
      <c r="H963" s="213"/>
      <c r="I963" s="213"/>
      <c r="J963" s="213"/>
      <c r="K963" s="213"/>
      <c r="L963" s="26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</row>
    <row r="964" spans="1:31" ht="15.75" customHeight="1">
      <c r="A964" s="27"/>
      <c r="B964" s="27"/>
      <c r="C964" s="213"/>
      <c r="D964" s="213"/>
      <c r="E964" s="213"/>
      <c r="F964" s="213"/>
      <c r="G964" s="213"/>
      <c r="H964" s="213"/>
      <c r="I964" s="213"/>
      <c r="J964" s="213"/>
      <c r="K964" s="213"/>
      <c r="L964" s="26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</row>
    <row r="965" spans="1:31" ht="15.75" customHeight="1">
      <c r="A965" s="27"/>
      <c r="B965" s="27"/>
      <c r="C965" s="213"/>
      <c r="D965" s="213"/>
      <c r="E965" s="213"/>
      <c r="F965" s="213"/>
      <c r="G965" s="213"/>
      <c r="H965" s="213"/>
      <c r="I965" s="213"/>
      <c r="J965" s="213"/>
      <c r="K965" s="213"/>
      <c r="L965" s="26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</row>
    <row r="966" spans="1:31" ht="15.75" customHeight="1">
      <c r="A966" s="27"/>
      <c r="B966" s="27"/>
      <c r="C966" s="213"/>
      <c r="D966" s="213"/>
      <c r="E966" s="213"/>
      <c r="F966" s="213"/>
      <c r="G966" s="213"/>
      <c r="H966" s="213"/>
      <c r="I966" s="213"/>
      <c r="J966" s="213"/>
      <c r="K966" s="213"/>
      <c r="L966" s="26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</row>
    <row r="967" spans="1:31" ht="15.75" customHeight="1">
      <c r="A967" s="27"/>
      <c r="B967" s="27"/>
      <c r="C967" s="213"/>
      <c r="D967" s="213"/>
      <c r="E967" s="213"/>
      <c r="F967" s="213"/>
      <c r="G967" s="213"/>
      <c r="H967" s="213"/>
      <c r="I967" s="213"/>
      <c r="J967" s="213"/>
      <c r="K967" s="213"/>
      <c r="L967" s="26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</row>
    <row r="968" spans="1:31" ht="15.75" customHeight="1">
      <c r="A968" s="27"/>
      <c r="B968" s="27"/>
      <c r="C968" s="213"/>
      <c r="D968" s="213"/>
      <c r="E968" s="213"/>
      <c r="F968" s="213"/>
      <c r="G968" s="213"/>
      <c r="H968" s="213"/>
      <c r="I968" s="213"/>
      <c r="J968" s="213"/>
      <c r="K968" s="213"/>
      <c r="L968" s="26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</row>
    <row r="969" spans="1:31" ht="15.75" customHeight="1">
      <c r="A969" s="27"/>
      <c r="B969" s="27"/>
      <c r="C969" s="213"/>
      <c r="D969" s="213"/>
      <c r="E969" s="213"/>
      <c r="F969" s="213"/>
      <c r="G969" s="213"/>
      <c r="H969" s="213"/>
      <c r="I969" s="213"/>
      <c r="J969" s="213"/>
      <c r="K969" s="213"/>
      <c r="L969" s="26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</row>
    <row r="970" spans="1:31" ht="15.75" customHeight="1">
      <c r="A970" s="27"/>
      <c r="B970" s="27"/>
      <c r="C970" s="213"/>
      <c r="D970" s="213"/>
      <c r="E970" s="213"/>
      <c r="F970" s="213"/>
      <c r="G970" s="213"/>
      <c r="H970" s="213"/>
      <c r="I970" s="213"/>
      <c r="J970" s="213"/>
      <c r="K970" s="213"/>
      <c r="L970" s="26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</row>
    <row r="971" spans="1:31" ht="15.75" customHeight="1">
      <c r="A971" s="27"/>
      <c r="B971" s="27"/>
      <c r="C971" s="213"/>
      <c r="D971" s="213"/>
      <c r="E971" s="213"/>
      <c r="F971" s="213"/>
      <c r="G971" s="213"/>
      <c r="H971" s="213"/>
      <c r="I971" s="213"/>
      <c r="J971" s="213"/>
      <c r="K971" s="213"/>
      <c r="L971" s="26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</row>
    <row r="972" spans="1:31" ht="15.75" customHeight="1">
      <c r="A972" s="27"/>
      <c r="B972" s="27"/>
      <c r="C972" s="213"/>
      <c r="D972" s="213"/>
      <c r="E972" s="213"/>
      <c r="F972" s="213"/>
      <c r="G972" s="213"/>
      <c r="H972" s="213"/>
      <c r="I972" s="213"/>
      <c r="J972" s="213"/>
      <c r="K972" s="213"/>
      <c r="L972" s="26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</row>
    <row r="973" spans="1:31" ht="15.75" customHeight="1">
      <c r="A973" s="27"/>
      <c r="B973" s="27"/>
      <c r="C973" s="213"/>
      <c r="D973" s="213"/>
      <c r="E973" s="213"/>
      <c r="F973" s="213"/>
      <c r="G973" s="213"/>
      <c r="H973" s="213"/>
      <c r="I973" s="213"/>
      <c r="J973" s="213"/>
      <c r="K973" s="213"/>
      <c r="L973" s="26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</row>
    <row r="974" spans="1:31" ht="15.75" customHeight="1">
      <c r="A974" s="27"/>
      <c r="B974" s="27"/>
      <c r="C974" s="213"/>
      <c r="D974" s="213"/>
      <c r="E974" s="213"/>
      <c r="F974" s="213"/>
      <c r="G974" s="213"/>
      <c r="H974" s="213"/>
      <c r="I974" s="213"/>
      <c r="J974" s="213"/>
      <c r="K974" s="213"/>
      <c r="L974" s="26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</row>
    <row r="975" spans="1:31" ht="15.75" customHeight="1">
      <c r="A975" s="27"/>
      <c r="B975" s="27"/>
      <c r="C975" s="213"/>
      <c r="D975" s="213"/>
      <c r="E975" s="213"/>
      <c r="F975" s="213"/>
      <c r="G975" s="213"/>
      <c r="H975" s="213"/>
      <c r="I975" s="213"/>
      <c r="J975" s="213"/>
      <c r="K975" s="213"/>
      <c r="L975" s="26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</row>
    <row r="976" spans="1:31" ht="15.75" customHeight="1">
      <c r="A976" s="27"/>
      <c r="B976" s="27"/>
      <c r="C976" s="213"/>
      <c r="D976" s="213"/>
      <c r="E976" s="213"/>
      <c r="F976" s="213"/>
      <c r="G976" s="213"/>
      <c r="H976" s="213"/>
      <c r="I976" s="213"/>
      <c r="J976" s="213"/>
      <c r="K976" s="213"/>
      <c r="L976" s="26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</row>
    <row r="977" spans="1:31" ht="15.75" customHeight="1">
      <c r="A977" s="27"/>
      <c r="B977" s="27"/>
      <c r="C977" s="213"/>
      <c r="D977" s="213"/>
      <c r="E977" s="213"/>
      <c r="F977" s="213"/>
      <c r="G977" s="213"/>
      <c r="H977" s="213"/>
      <c r="I977" s="213"/>
      <c r="J977" s="213"/>
      <c r="K977" s="213"/>
      <c r="L977" s="26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</row>
    <row r="978" spans="1:31" ht="15.75" customHeight="1">
      <c r="A978" s="27"/>
      <c r="B978" s="27"/>
      <c r="C978" s="213"/>
      <c r="D978" s="213"/>
      <c r="E978" s="213"/>
      <c r="F978" s="213"/>
      <c r="G978" s="213"/>
      <c r="H978" s="213"/>
      <c r="I978" s="213"/>
      <c r="J978" s="213"/>
      <c r="K978" s="213"/>
      <c r="L978" s="26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</row>
    <row r="979" spans="1:31" ht="15.75" customHeight="1">
      <c r="A979" s="27"/>
      <c r="B979" s="27"/>
      <c r="C979" s="213"/>
      <c r="D979" s="213"/>
      <c r="E979" s="213"/>
      <c r="F979" s="213"/>
      <c r="G979" s="213"/>
      <c r="H979" s="213"/>
      <c r="I979" s="213"/>
      <c r="J979" s="213"/>
      <c r="K979" s="213"/>
      <c r="L979" s="26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</row>
    <row r="980" spans="1:31" ht="15.75" customHeight="1">
      <c r="A980" s="27"/>
      <c r="B980" s="27"/>
      <c r="C980" s="213"/>
      <c r="D980" s="213"/>
      <c r="E980" s="213"/>
      <c r="F980" s="213"/>
      <c r="G980" s="213"/>
      <c r="H980" s="213"/>
      <c r="I980" s="213"/>
      <c r="J980" s="213"/>
      <c r="K980" s="213"/>
      <c r="L980" s="26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</row>
    <row r="981" spans="1:31" ht="15.75" customHeight="1">
      <c r="A981" s="27"/>
      <c r="B981" s="27"/>
      <c r="C981" s="213"/>
      <c r="D981" s="213"/>
      <c r="E981" s="213"/>
      <c r="F981" s="213"/>
      <c r="G981" s="213"/>
      <c r="H981" s="213"/>
      <c r="I981" s="213"/>
      <c r="J981" s="213"/>
      <c r="K981" s="213"/>
      <c r="L981" s="26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</row>
    <row r="982" spans="1:31" ht="15.75" customHeight="1">
      <c r="A982" s="27"/>
      <c r="B982" s="27"/>
      <c r="C982" s="213"/>
      <c r="D982" s="213"/>
      <c r="E982" s="213"/>
      <c r="F982" s="213"/>
      <c r="G982" s="213"/>
      <c r="H982" s="213"/>
      <c r="I982" s="213"/>
      <c r="J982" s="213"/>
      <c r="K982" s="213"/>
      <c r="L982" s="26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</row>
    <row r="983" spans="1:31" ht="15.75" customHeight="1">
      <c r="A983" s="27"/>
      <c r="B983" s="27"/>
      <c r="C983" s="213"/>
      <c r="D983" s="213"/>
      <c r="E983" s="213"/>
      <c r="F983" s="213"/>
      <c r="G983" s="213"/>
      <c r="H983" s="213"/>
      <c r="I983" s="213"/>
      <c r="J983" s="213"/>
      <c r="K983" s="213"/>
      <c r="L983" s="26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</row>
    <row r="984" spans="1:31" ht="15.75" customHeight="1">
      <c r="A984" s="27"/>
      <c r="B984" s="27"/>
      <c r="C984" s="213"/>
      <c r="D984" s="213"/>
      <c r="E984" s="213"/>
      <c r="F984" s="213"/>
      <c r="G984" s="213"/>
      <c r="H984" s="213"/>
      <c r="I984" s="213"/>
      <c r="J984" s="213"/>
      <c r="K984" s="213"/>
      <c r="L984" s="26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</row>
    <row r="985" spans="1:31" ht="15.75" customHeight="1">
      <c r="A985" s="27"/>
      <c r="B985" s="27"/>
      <c r="C985" s="213"/>
      <c r="D985" s="213"/>
      <c r="E985" s="213"/>
      <c r="F985" s="213"/>
      <c r="G985" s="213"/>
      <c r="H985" s="213"/>
      <c r="I985" s="213"/>
      <c r="J985" s="213"/>
      <c r="K985" s="213"/>
      <c r="L985" s="26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</row>
    <row r="986" spans="1:31" ht="15.75" customHeight="1">
      <c r="A986" s="27"/>
      <c r="B986" s="27"/>
      <c r="C986" s="213"/>
      <c r="D986" s="213"/>
      <c r="E986" s="213"/>
      <c r="F986" s="213"/>
      <c r="G986" s="213"/>
      <c r="H986" s="213"/>
      <c r="I986" s="213"/>
      <c r="J986" s="213"/>
      <c r="K986" s="213"/>
      <c r="L986" s="26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</row>
    <row r="987" spans="1:31" ht="15.75" customHeight="1">
      <c r="A987" s="27"/>
      <c r="B987" s="27"/>
      <c r="C987" s="213"/>
      <c r="D987" s="213"/>
      <c r="E987" s="213"/>
      <c r="F987" s="213"/>
      <c r="G987" s="213"/>
      <c r="H987" s="213"/>
      <c r="I987" s="213"/>
      <c r="J987" s="213"/>
      <c r="K987" s="213"/>
      <c r="L987" s="26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</row>
    <row r="988" spans="1:31" ht="15.75" customHeight="1">
      <c r="A988" s="27"/>
      <c r="B988" s="27"/>
      <c r="C988" s="213"/>
      <c r="D988" s="213"/>
      <c r="E988" s="213"/>
      <c r="F988" s="213"/>
      <c r="G988" s="213"/>
      <c r="H988" s="213"/>
      <c r="I988" s="213"/>
      <c r="J988" s="213"/>
      <c r="K988" s="213"/>
      <c r="L988" s="26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</row>
    <row r="989" spans="1:31" ht="15.75" customHeight="1">
      <c r="A989" s="27"/>
      <c r="B989" s="27"/>
      <c r="C989" s="213"/>
      <c r="D989" s="213"/>
      <c r="E989" s="213"/>
      <c r="F989" s="213"/>
      <c r="G989" s="213"/>
      <c r="H989" s="213"/>
      <c r="I989" s="213"/>
      <c r="J989" s="213"/>
      <c r="K989" s="213"/>
      <c r="L989" s="26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</row>
    <row r="990" spans="1:31" ht="15.75" customHeight="1">
      <c r="A990" s="27"/>
      <c r="B990" s="27"/>
      <c r="C990" s="213"/>
      <c r="D990" s="213"/>
      <c r="E990" s="213"/>
      <c r="F990" s="213"/>
      <c r="G990" s="213"/>
      <c r="H990" s="213"/>
      <c r="I990" s="213"/>
      <c r="J990" s="213"/>
      <c r="K990" s="213"/>
      <c r="L990" s="26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</row>
    <row r="991" spans="1:31" ht="15.75" customHeight="1">
      <c r="A991" s="27"/>
      <c r="B991" s="27"/>
      <c r="C991" s="213"/>
      <c r="D991" s="213"/>
      <c r="E991" s="213"/>
      <c r="F991" s="213"/>
      <c r="G991" s="213"/>
      <c r="H991" s="213"/>
      <c r="I991" s="213"/>
      <c r="J991" s="213"/>
      <c r="K991" s="213"/>
      <c r="L991" s="26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</row>
    <row r="992" spans="1:31" ht="15.75" customHeight="1">
      <c r="A992" s="27"/>
      <c r="B992" s="27"/>
      <c r="C992" s="213"/>
      <c r="D992" s="213"/>
      <c r="E992" s="213"/>
      <c r="F992" s="213"/>
      <c r="G992" s="213"/>
      <c r="H992" s="213"/>
      <c r="I992" s="213"/>
      <c r="J992" s="213"/>
      <c r="K992" s="213"/>
      <c r="L992" s="26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</row>
    <row r="993" spans="1:31" ht="15.75" customHeight="1">
      <c r="A993" s="27"/>
      <c r="B993" s="27"/>
      <c r="C993" s="213"/>
      <c r="D993" s="213"/>
      <c r="E993" s="213"/>
      <c r="F993" s="213"/>
      <c r="G993" s="213"/>
      <c r="H993" s="213"/>
      <c r="I993" s="213"/>
      <c r="J993" s="213"/>
      <c r="K993" s="213"/>
      <c r="L993" s="26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</row>
    <row r="994" spans="1:31" ht="15.75" customHeight="1">
      <c r="A994" s="27"/>
      <c r="B994" s="27"/>
      <c r="C994" s="213"/>
      <c r="D994" s="213"/>
      <c r="E994" s="213"/>
      <c r="F994" s="213"/>
      <c r="G994" s="213"/>
      <c r="H994" s="213"/>
      <c r="I994" s="213"/>
      <c r="J994" s="213"/>
      <c r="K994" s="213"/>
      <c r="L994" s="26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</row>
    <row r="995" spans="1:31" ht="15.75" customHeight="1">
      <c r="A995" s="27"/>
      <c r="B995" s="27"/>
      <c r="C995" s="213"/>
      <c r="D995" s="213"/>
      <c r="E995" s="213"/>
      <c r="F995" s="213"/>
      <c r="G995" s="213"/>
      <c r="H995" s="213"/>
      <c r="I995" s="213"/>
      <c r="J995" s="213"/>
      <c r="K995" s="213"/>
      <c r="L995" s="26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</row>
    <row r="996" spans="1:31" ht="15.75" customHeight="1">
      <c r="A996" s="27"/>
      <c r="B996" s="27"/>
      <c r="C996" s="213"/>
      <c r="D996" s="213"/>
      <c r="E996" s="213"/>
      <c r="F996" s="213"/>
      <c r="G996" s="213"/>
      <c r="H996" s="213"/>
      <c r="I996" s="213"/>
      <c r="J996" s="213"/>
      <c r="K996" s="213"/>
      <c r="L996" s="26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</row>
    <row r="997" spans="1:31" ht="15.75" customHeight="1">
      <c r="A997" s="27"/>
      <c r="B997" s="27"/>
      <c r="C997" s="213"/>
      <c r="D997" s="213"/>
      <c r="E997" s="213"/>
      <c r="F997" s="213"/>
      <c r="G997" s="213"/>
      <c r="H997" s="213"/>
      <c r="I997" s="213"/>
      <c r="J997" s="213"/>
      <c r="K997" s="213"/>
      <c r="L997" s="26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</row>
    <row r="998" spans="1:31" ht="15.75" customHeight="1">
      <c r="A998" s="27"/>
      <c r="B998" s="27"/>
      <c r="C998" s="213"/>
      <c r="D998" s="213"/>
      <c r="E998" s="213"/>
      <c r="F998" s="213"/>
      <c r="G998" s="213"/>
      <c r="H998" s="213"/>
      <c r="I998" s="213"/>
      <c r="J998" s="213"/>
      <c r="K998" s="213"/>
      <c r="L998" s="26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</row>
    <row r="999" spans="1:31" ht="15.75" customHeight="1">
      <c r="A999" s="27"/>
      <c r="B999" s="27"/>
      <c r="C999" s="213"/>
      <c r="D999" s="213"/>
      <c r="E999" s="213"/>
      <c r="F999" s="213"/>
      <c r="G999" s="213"/>
      <c r="H999" s="213"/>
      <c r="I999" s="213"/>
      <c r="J999" s="213"/>
      <c r="K999" s="213"/>
      <c r="L999" s="26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</row>
    <row r="1000" spans="1:31" ht="15.75" customHeight="1">
      <c r="A1000" s="27"/>
      <c r="B1000" s="27"/>
      <c r="C1000" s="213"/>
      <c r="D1000" s="213"/>
      <c r="E1000" s="213"/>
      <c r="F1000" s="213"/>
      <c r="G1000" s="213"/>
      <c r="H1000" s="213"/>
      <c r="I1000" s="213"/>
      <c r="J1000" s="213"/>
      <c r="K1000" s="213"/>
      <c r="L1000" s="26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</row>
    <row r="1001" spans="1:31" ht="15.75" customHeight="1">
      <c r="A1001" s="27"/>
      <c r="B1001" s="27"/>
      <c r="C1001" s="213"/>
      <c r="D1001" s="213"/>
      <c r="E1001" s="213"/>
      <c r="F1001" s="213"/>
      <c r="G1001" s="213"/>
      <c r="H1001" s="213"/>
      <c r="I1001" s="213"/>
      <c r="J1001" s="213"/>
      <c r="K1001" s="213"/>
      <c r="L1001" s="26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</row>
    <row r="1002" spans="1:31" ht="15.75" customHeight="1">
      <c r="A1002" s="27"/>
      <c r="B1002" s="27"/>
      <c r="C1002" s="213"/>
      <c r="D1002" s="213"/>
      <c r="E1002" s="213"/>
      <c r="F1002" s="213"/>
      <c r="G1002" s="213"/>
      <c r="H1002" s="213"/>
      <c r="I1002" s="213"/>
      <c r="J1002" s="213"/>
      <c r="K1002" s="213"/>
      <c r="L1002" s="26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</row>
    <row r="1003" spans="1:31" ht="15.75" customHeight="1">
      <c r="A1003" s="27"/>
      <c r="B1003" s="27"/>
      <c r="C1003" s="213"/>
      <c r="D1003" s="213"/>
      <c r="E1003" s="213"/>
      <c r="F1003" s="213"/>
      <c r="G1003" s="213"/>
      <c r="H1003" s="213"/>
      <c r="I1003" s="213"/>
      <c r="J1003" s="213"/>
      <c r="K1003" s="213"/>
      <c r="L1003" s="26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</row>
    <row r="1004" spans="1:31" ht="15.75" customHeight="1">
      <c r="A1004" s="27"/>
      <c r="B1004" s="27"/>
      <c r="C1004" s="213"/>
      <c r="D1004" s="213"/>
      <c r="E1004" s="213"/>
      <c r="F1004" s="213"/>
      <c r="G1004" s="213"/>
      <c r="H1004" s="213"/>
      <c r="I1004" s="213"/>
      <c r="J1004" s="213"/>
      <c r="K1004" s="213"/>
      <c r="L1004" s="26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</row>
    <row r="1005" spans="1:31" ht="15.75" customHeight="1">
      <c r="A1005" s="27"/>
      <c r="B1005" s="27"/>
      <c r="C1005" s="213"/>
      <c r="D1005" s="213"/>
      <c r="E1005" s="213"/>
      <c r="F1005" s="213"/>
      <c r="G1005" s="213"/>
      <c r="H1005" s="213"/>
      <c r="I1005" s="213"/>
      <c r="J1005" s="213"/>
      <c r="K1005" s="213"/>
      <c r="L1005" s="26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</row>
    <row r="1006" spans="1:31" ht="15.75" customHeight="1">
      <c r="A1006" s="27"/>
      <c r="B1006" s="27"/>
      <c r="C1006" s="213"/>
      <c r="D1006" s="213"/>
      <c r="E1006" s="213"/>
      <c r="F1006" s="213"/>
      <c r="G1006" s="213"/>
      <c r="H1006" s="213"/>
      <c r="I1006" s="213"/>
      <c r="J1006" s="213"/>
      <c r="K1006" s="213"/>
      <c r="L1006" s="26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</row>
    <row r="1007" spans="1:31" ht="15.75" customHeight="1">
      <c r="A1007" s="27"/>
      <c r="B1007" s="27"/>
      <c r="C1007" s="213"/>
      <c r="D1007" s="213"/>
      <c r="E1007" s="213"/>
      <c r="F1007" s="213"/>
      <c r="G1007" s="213"/>
      <c r="H1007" s="213"/>
      <c r="I1007" s="213"/>
      <c r="J1007" s="213"/>
      <c r="K1007" s="213"/>
      <c r="L1007" s="26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</row>
  </sheetData>
  <mergeCells count="3">
    <mergeCell ref="C1:F1"/>
    <mergeCell ref="H1:K1"/>
    <mergeCell ref="B39:C39"/>
  </mergeCells>
  <pageMargins left="3.937007874015748E-2" right="3.937007874015748E-2" top="0.39370078740157483" bottom="0.19685039370078741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I683"/>
  <sheetViews>
    <sheetView tabSelected="1" workbookViewId="0">
      <selection activeCell="A2" sqref="A2:P442"/>
    </sheetView>
  </sheetViews>
  <sheetFormatPr defaultColWidth="9.140625" defaultRowHeight="15"/>
  <cols>
    <col min="1" max="1" width="4.42578125" style="246" customWidth="1"/>
    <col min="2" max="2" width="5.42578125" style="246" customWidth="1"/>
    <col min="3" max="3" width="14.28515625" style="246" customWidth="1"/>
    <col min="4" max="4" width="10.140625" style="247" customWidth="1"/>
    <col min="5" max="5" width="16.85546875" style="248" customWidth="1"/>
    <col min="6" max="6" width="37.140625" style="249" hidden="1" customWidth="1"/>
    <col min="7" max="7" width="19.7109375" style="249" hidden="1" customWidth="1"/>
    <col min="8" max="8" width="51" style="249" customWidth="1"/>
    <col min="9" max="10" width="11.5703125" style="250" customWidth="1"/>
    <col min="11" max="11" width="19" style="251" customWidth="1"/>
    <col min="12" max="12" width="13.7109375" style="248" customWidth="1"/>
    <col min="13" max="13" width="11.7109375" style="246" customWidth="1"/>
    <col min="14" max="14" width="15.28515625" style="252" customWidth="1"/>
    <col min="15" max="15" width="15.28515625" style="246" customWidth="1"/>
    <col min="16" max="16" width="14.5703125" style="248" customWidth="1"/>
    <col min="17" max="17" width="20.7109375" style="253" customWidth="1"/>
    <col min="18" max="78" width="9.140625" style="254"/>
    <col min="79" max="16384" width="9.140625" style="249"/>
  </cols>
  <sheetData>
    <row r="2" spans="1:51">
      <c r="B2" s="255" t="s">
        <v>529</v>
      </c>
      <c r="C2" s="256"/>
      <c r="D2" s="257"/>
      <c r="E2" s="258"/>
      <c r="H2" s="254"/>
    </row>
    <row r="3" spans="1:51" s="259" customFormat="1" ht="12" customHeight="1">
      <c r="A3" s="256"/>
      <c r="H3" s="260"/>
      <c r="I3" s="261"/>
      <c r="J3" s="261"/>
      <c r="K3" s="262"/>
      <c r="L3" s="258"/>
      <c r="M3" s="261"/>
      <c r="N3" s="263"/>
      <c r="O3" s="261"/>
      <c r="P3" s="258"/>
      <c r="Q3" s="264"/>
    </row>
    <row r="4" spans="1:51">
      <c r="A4" s="265" t="s">
        <v>301</v>
      </c>
      <c r="B4" s="265" t="s">
        <v>530</v>
      </c>
      <c r="C4" s="266" t="s">
        <v>531</v>
      </c>
      <c r="D4" s="267" t="s">
        <v>532</v>
      </c>
      <c r="E4" s="268" t="s">
        <v>533</v>
      </c>
      <c r="F4" s="269" t="s">
        <v>534</v>
      </c>
      <c r="G4" s="269" t="s">
        <v>535</v>
      </c>
      <c r="H4" s="270" t="s">
        <v>536</v>
      </c>
      <c r="I4" s="271" t="s">
        <v>537</v>
      </c>
      <c r="J4" s="271" t="s">
        <v>538</v>
      </c>
      <c r="K4" s="272" t="s">
        <v>539</v>
      </c>
      <c r="L4" s="268" t="s">
        <v>540</v>
      </c>
      <c r="M4" s="273" t="s">
        <v>541</v>
      </c>
      <c r="N4" s="274" t="s">
        <v>542</v>
      </c>
      <c r="O4" s="273" t="s">
        <v>543</v>
      </c>
      <c r="P4" s="275" t="s">
        <v>544</v>
      </c>
      <c r="Q4" s="276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</row>
    <row r="5" spans="1:51">
      <c r="A5" s="278" t="s">
        <v>545</v>
      </c>
      <c r="B5" s="279">
        <v>111</v>
      </c>
      <c r="C5" s="280">
        <v>101231</v>
      </c>
      <c r="D5" s="281" t="s">
        <v>546</v>
      </c>
      <c r="E5" s="282">
        <v>42031</v>
      </c>
      <c r="F5" s="283"/>
      <c r="G5" s="283"/>
      <c r="H5" s="284" t="s">
        <v>547</v>
      </c>
      <c r="I5" s="283">
        <v>6000226296</v>
      </c>
      <c r="J5" s="283">
        <v>9900281965</v>
      </c>
      <c r="K5" s="285">
        <v>10035030003597</v>
      </c>
      <c r="L5" s="286">
        <v>42029</v>
      </c>
      <c r="M5" s="287" t="s">
        <v>548</v>
      </c>
      <c r="N5" s="288">
        <v>593.04</v>
      </c>
      <c r="O5" s="289" t="str">
        <f t="shared" ref="O5:O52" si="0">CONCATENATE(B5,C5)</f>
        <v>111101231</v>
      </c>
      <c r="P5" s="290">
        <v>42026</v>
      </c>
      <c r="Q5" s="291"/>
    </row>
    <row r="6" spans="1:51">
      <c r="A6" s="278" t="s">
        <v>549</v>
      </c>
      <c r="B6" s="279">
        <v>361</v>
      </c>
      <c r="C6" s="278" t="s">
        <v>550</v>
      </c>
      <c r="D6" s="281" t="s">
        <v>551</v>
      </c>
      <c r="E6" s="290">
        <v>42124</v>
      </c>
      <c r="F6" s="283"/>
      <c r="G6" s="283"/>
      <c r="H6" s="284" t="s">
        <v>552</v>
      </c>
      <c r="I6" s="283">
        <v>6000225410</v>
      </c>
      <c r="J6" s="283">
        <v>9900281707</v>
      </c>
      <c r="K6" s="285">
        <v>10035030214190</v>
      </c>
      <c r="L6" s="286">
        <v>42124</v>
      </c>
      <c r="M6" s="287" t="s">
        <v>553</v>
      </c>
      <c r="N6" s="288">
        <v>60</v>
      </c>
      <c r="O6" s="280" t="str">
        <f t="shared" si="0"/>
        <v>361030500</v>
      </c>
      <c r="P6" s="290">
        <v>42123</v>
      </c>
      <c r="Q6" s="291"/>
    </row>
    <row r="7" spans="1:51">
      <c r="A7" s="278" t="s">
        <v>554</v>
      </c>
      <c r="B7" s="279">
        <v>361</v>
      </c>
      <c r="C7" s="278" t="s">
        <v>555</v>
      </c>
      <c r="D7" s="281" t="s">
        <v>556</v>
      </c>
      <c r="E7" s="292">
        <v>42131</v>
      </c>
      <c r="F7" s="283"/>
      <c r="G7" s="283"/>
      <c r="H7" s="284" t="s">
        <v>557</v>
      </c>
      <c r="I7" s="283">
        <v>6000225037</v>
      </c>
      <c r="J7" s="283">
        <v>9900281972</v>
      </c>
      <c r="K7" s="293">
        <v>10035030221839</v>
      </c>
      <c r="L7" s="294">
        <v>42131</v>
      </c>
      <c r="M7" s="287" t="s">
        <v>558</v>
      </c>
      <c r="N7" s="288">
        <v>400</v>
      </c>
      <c r="O7" s="280" t="str">
        <f t="shared" si="0"/>
        <v>361021000</v>
      </c>
      <c r="P7" s="292">
        <v>42131</v>
      </c>
      <c r="Q7" s="291"/>
    </row>
    <row r="8" spans="1:51">
      <c r="A8" s="278" t="s">
        <v>559</v>
      </c>
      <c r="B8" s="279">
        <v>361</v>
      </c>
      <c r="C8" s="278" t="s">
        <v>550</v>
      </c>
      <c r="D8" s="281" t="s">
        <v>560</v>
      </c>
      <c r="E8" s="292">
        <v>42136</v>
      </c>
      <c r="F8" s="283"/>
      <c r="G8" s="283"/>
      <c r="H8" s="284" t="s">
        <v>561</v>
      </c>
      <c r="I8" s="283">
        <v>6000224841</v>
      </c>
      <c r="J8" s="283">
        <v>9900281303</v>
      </c>
      <c r="K8" s="293">
        <v>10035030228940</v>
      </c>
      <c r="L8" s="294">
        <v>42135</v>
      </c>
      <c r="M8" s="287" t="s">
        <v>562</v>
      </c>
      <c r="N8" s="288">
        <v>58</v>
      </c>
      <c r="O8" s="280" t="str">
        <f t="shared" si="0"/>
        <v>361030500</v>
      </c>
      <c r="P8" s="292">
        <v>42134</v>
      </c>
      <c r="Q8" s="291"/>
    </row>
    <row r="9" spans="1:51">
      <c r="A9" s="278" t="s">
        <v>563</v>
      </c>
      <c r="B9" s="279">
        <v>191</v>
      </c>
      <c r="C9" s="280">
        <v>110000</v>
      </c>
      <c r="D9" s="278" t="s">
        <v>564</v>
      </c>
      <c r="E9" s="282">
        <v>42138</v>
      </c>
      <c r="F9" s="283"/>
      <c r="G9" s="283"/>
      <c r="H9" s="284" t="s">
        <v>565</v>
      </c>
      <c r="I9" s="283">
        <v>6000225039</v>
      </c>
      <c r="J9" s="283">
        <v>9900281440</v>
      </c>
      <c r="K9" s="293">
        <v>10035030241476</v>
      </c>
      <c r="L9" s="295">
        <v>42138</v>
      </c>
      <c r="M9" s="287" t="s">
        <v>566</v>
      </c>
      <c r="N9" s="288">
        <v>6000</v>
      </c>
      <c r="O9" s="280" t="str">
        <f t="shared" si="0"/>
        <v>191110000</v>
      </c>
      <c r="P9" s="290">
        <v>42137</v>
      </c>
      <c r="Q9" s="291"/>
    </row>
    <row r="10" spans="1:51">
      <c r="A10" s="278" t="s">
        <v>567</v>
      </c>
      <c r="B10" s="279">
        <v>191</v>
      </c>
      <c r="C10" s="280">
        <v>110000</v>
      </c>
      <c r="D10" s="278" t="s">
        <v>568</v>
      </c>
      <c r="E10" s="282">
        <v>42141</v>
      </c>
      <c r="F10" s="283"/>
      <c r="G10" s="283"/>
      <c r="H10" s="284" t="s">
        <v>565</v>
      </c>
      <c r="I10" s="283">
        <v>6000225039</v>
      </c>
      <c r="J10" s="296" t="s">
        <v>569</v>
      </c>
      <c r="K10" s="293">
        <v>10035030244369</v>
      </c>
      <c r="L10" s="295">
        <v>42141</v>
      </c>
      <c r="M10" s="287" t="s">
        <v>570</v>
      </c>
      <c r="N10" s="288">
        <v>4800</v>
      </c>
      <c r="O10" s="280" t="str">
        <f t="shared" si="0"/>
        <v>191110000</v>
      </c>
      <c r="P10" s="290">
        <v>42138</v>
      </c>
      <c r="Q10" s="291"/>
    </row>
    <row r="11" spans="1:51">
      <c r="A11" s="278" t="s">
        <v>571</v>
      </c>
      <c r="B11" s="279">
        <v>262</v>
      </c>
      <c r="C11" s="278" t="s">
        <v>572</v>
      </c>
      <c r="D11" s="281" t="s">
        <v>573</v>
      </c>
      <c r="E11" s="282">
        <v>42152</v>
      </c>
      <c r="F11" s="283"/>
      <c r="G11" s="283"/>
      <c r="H11" s="284" t="s">
        <v>574</v>
      </c>
      <c r="I11" s="283">
        <v>6000226303</v>
      </c>
      <c r="J11" s="283">
        <v>9900281973</v>
      </c>
      <c r="K11" s="293">
        <v>10035030270939</v>
      </c>
      <c r="L11" s="294">
        <v>42151</v>
      </c>
      <c r="M11" s="287" t="s">
        <v>575</v>
      </c>
      <c r="N11" s="288">
        <v>1700</v>
      </c>
      <c r="O11" s="280" t="str">
        <f t="shared" si="0"/>
        <v>262020201</v>
      </c>
      <c r="P11" s="292">
        <v>42145</v>
      </c>
      <c r="Q11" s="291"/>
    </row>
    <row r="12" spans="1:51">
      <c r="A12" s="278" t="s">
        <v>576</v>
      </c>
      <c r="B12" s="279">
        <v>262</v>
      </c>
      <c r="C12" s="278" t="s">
        <v>572</v>
      </c>
      <c r="D12" s="281" t="s">
        <v>577</v>
      </c>
      <c r="E12" s="282">
        <v>42152</v>
      </c>
      <c r="F12" s="283"/>
      <c r="G12" s="283"/>
      <c r="H12" s="284" t="s">
        <v>578</v>
      </c>
      <c r="I12" s="283">
        <v>6000226487</v>
      </c>
      <c r="J12" s="283">
        <v>9900282110</v>
      </c>
      <c r="K12" s="293">
        <v>10035030256795</v>
      </c>
      <c r="L12" s="294">
        <v>42144</v>
      </c>
      <c r="M12" s="287" t="s">
        <v>579</v>
      </c>
      <c r="N12" s="288">
        <v>183</v>
      </c>
      <c r="O12" s="280" t="str">
        <f t="shared" si="0"/>
        <v>262020201</v>
      </c>
      <c r="P12" s="292">
        <v>42143</v>
      </c>
      <c r="Q12" s="291"/>
    </row>
    <row r="13" spans="1:51">
      <c r="A13" s="278" t="s">
        <v>580</v>
      </c>
      <c r="B13" s="279">
        <v>401</v>
      </c>
      <c r="C13" s="280">
        <v>101001</v>
      </c>
      <c r="D13" s="281" t="s">
        <v>581</v>
      </c>
      <c r="E13" s="282">
        <v>42155</v>
      </c>
      <c r="F13" s="283"/>
      <c r="G13" s="283"/>
      <c r="H13" s="284" t="s">
        <v>582</v>
      </c>
      <c r="I13" s="283">
        <v>6000224846</v>
      </c>
      <c r="J13" s="283">
        <v>9900281575</v>
      </c>
      <c r="K13" s="293">
        <v>10035030277976</v>
      </c>
      <c r="L13" s="294">
        <v>42151</v>
      </c>
      <c r="M13" s="287" t="s">
        <v>583</v>
      </c>
      <c r="N13" s="288">
        <v>100</v>
      </c>
      <c r="O13" s="280" t="str">
        <f t="shared" si="0"/>
        <v>401101001</v>
      </c>
      <c r="P13" s="292">
        <v>42149</v>
      </c>
      <c r="Q13" s="291"/>
    </row>
    <row r="14" spans="1:51">
      <c r="A14" s="278" t="s">
        <v>584</v>
      </c>
      <c r="B14" s="279">
        <v>361</v>
      </c>
      <c r="C14" s="278" t="s">
        <v>550</v>
      </c>
      <c r="D14" s="281" t="s">
        <v>585</v>
      </c>
      <c r="E14" s="282">
        <v>42156</v>
      </c>
      <c r="F14" s="283"/>
      <c r="G14" s="283"/>
      <c r="H14" s="284" t="s">
        <v>586</v>
      </c>
      <c r="I14" s="283">
        <v>6000224652</v>
      </c>
      <c r="J14" s="283">
        <v>9900281974</v>
      </c>
      <c r="K14" s="293">
        <v>10035030285205</v>
      </c>
      <c r="L14" s="294">
        <v>42152</v>
      </c>
      <c r="M14" s="287" t="s">
        <v>587</v>
      </c>
      <c r="N14" s="288">
        <v>60</v>
      </c>
      <c r="O14" s="280" t="str">
        <f t="shared" si="0"/>
        <v>361030500</v>
      </c>
      <c r="P14" s="292">
        <v>42151</v>
      </c>
      <c r="Q14" s="291"/>
    </row>
    <row r="15" spans="1:51">
      <c r="A15" s="278" t="s">
        <v>588</v>
      </c>
      <c r="B15" s="279">
        <v>361</v>
      </c>
      <c r="C15" s="278" t="s">
        <v>550</v>
      </c>
      <c r="D15" s="281" t="s">
        <v>589</v>
      </c>
      <c r="E15" s="282">
        <v>42156</v>
      </c>
      <c r="F15" s="283"/>
      <c r="G15" s="283"/>
      <c r="H15" s="284" t="s">
        <v>586</v>
      </c>
      <c r="I15" s="283">
        <v>6000224652</v>
      </c>
      <c r="J15" s="283">
        <v>9900282111</v>
      </c>
      <c r="K15" s="293">
        <v>10035030285206</v>
      </c>
      <c r="L15" s="294">
        <v>42152</v>
      </c>
      <c r="M15" s="287" t="s">
        <v>590</v>
      </c>
      <c r="N15" s="288">
        <v>260</v>
      </c>
      <c r="O15" s="280" t="str">
        <f t="shared" si="0"/>
        <v>361030500</v>
      </c>
      <c r="P15" s="292">
        <v>42152</v>
      </c>
      <c r="Q15" s="291"/>
    </row>
    <row r="16" spans="1:51">
      <c r="A16" s="278" t="s">
        <v>591</v>
      </c>
      <c r="B16" s="279">
        <v>361</v>
      </c>
      <c r="C16" s="278" t="s">
        <v>550</v>
      </c>
      <c r="D16" s="281" t="s">
        <v>592</v>
      </c>
      <c r="E16" s="282">
        <v>42156</v>
      </c>
      <c r="F16" s="283"/>
      <c r="G16" s="283"/>
      <c r="H16" s="284" t="s">
        <v>593</v>
      </c>
      <c r="I16" s="283">
        <v>6000224657</v>
      </c>
      <c r="J16" s="283">
        <v>9900281305</v>
      </c>
      <c r="K16" s="293">
        <v>10035030274646</v>
      </c>
      <c r="L16" s="294">
        <v>42151</v>
      </c>
      <c r="M16" s="287" t="s">
        <v>594</v>
      </c>
      <c r="N16" s="288">
        <v>50</v>
      </c>
      <c r="O16" s="280" t="str">
        <f t="shared" si="0"/>
        <v>361030500</v>
      </c>
      <c r="P16" s="292">
        <v>42148</v>
      </c>
      <c r="Q16" s="291"/>
    </row>
    <row r="17" spans="1:78">
      <c r="A17" s="278" t="s">
        <v>595</v>
      </c>
      <c r="B17" s="279">
        <v>361</v>
      </c>
      <c r="C17" s="278" t="s">
        <v>550</v>
      </c>
      <c r="D17" s="281" t="s">
        <v>596</v>
      </c>
      <c r="E17" s="282">
        <v>42156</v>
      </c>
      <c r="F17" s="283"/>
      <c r="G17" s="283"/>
      <c r="H17" s="284" t="s">
        <v>597</v>
      </c>
      <c r="I17" s="283">
        <v>6000224646</v>
      </c>
      <c r="J17" s="283">
        <v>9900281576</v>
      </c>
      <c r="K17" s="293">
        <v>10035030274703</v>
      </c>
      <c r="L17" s="294">
        <v>42151</v>
      </c>
      <c r="M17" s="287" t="s">
        <v>598</v>
      </c>
      <c r="N17" s="288">
        <v>50</v>
      </c>
      <c r="O17" s="280" t="str">
        <f t="shared" si="0"/>
        <v>361030500</v>
      </c>
      <c r="P17" s="292">
        <v>42148</v>
      </c>
      <c r="Q17" s="291"/>
    </row>
    <row r="18" spans="1:78">
      <c r="A18" s="278" t="s">
        <v>599</v>
      </c>
      <c r="B18" s="279">
        <v>361</v>
      </c>
      <c r="C18" s="278" t="s">
        <v>550</v>
      </c>
      <c r="D18" s="281" t="s">
        <v>600</v>
      </c>
      <c r="E18" s="282">
        <v>42156</v>
      </c>
      <c r="F18" s="283"/>
      <c r="G18" s="283"/>
      <c r="H18" s="284" t="s">
        <v>597</v>
      </c>
      <c r="I18" s="283">
        <v>6000224646</v>
      </c>
      <c r="J18" s="283">
        <v>9900281710</v>
      </c>
      <c r="K18" s="293">
        <v>10035030274704</v>
      </c>
      <c r="L18" s="294">
        <v>42151</v>
      </c>
      <c r="M18" s="287" t="s">
        <v>601</v>
      </c>
      <c r="N18" s="288">
        <v>50</v>
      </c>
      <c r="O18" s="280" t="str">
        <f t="shared" si="0"/>
        <v>361030500</v>
      </c>
      <c r="P18" s="292">
        <v>42148</v>
      </c>
      <c r="Q18" s="291"/>
    </row>
    <row r="19" spans="1:78">
      <c r="A19" s="278" t="s">
        <v>602</v>
      </c>
      <c r="B19" s="279">
        <v>361</v>
      </c>
      <c r="C19" s="278" t="s">
        <v>550</v>
      </c>
      <c r="D19" s="281" t="s">
        <v>603</v>
      </c>
      <c r="E19" s="282">
        <v>42163</v>
      </c>
      <c r="F19" s="283"/>
      <c r="G19" s="283"/>
      <c r="H19" s="284" t="s">
        <v>552</v>
      </c>
      <c r="I19" s="283">
        <v>6000225410</v>
      </c>
      <c r="J19" s="283">
        <v>9900281711</v>
      </c>
      <c r="K19" s="297">
        <v>10035030306183</v>
      </c>
      <c r="L19" s="295">
        <v>42162</v>
      </c>
      <c r="M19" s="287" t="s">
        <v>604</v>
      </c>
      <c r="N19" s="288">
        <v>240</v>
      </c>
      <c r="O19" s="280" t="str">
        <f t="shared" si="0"/>
        <v>361030500</v>
      </c>
      <c r="P19" s="282">
        <v>42162</v>
      </c>
      <c r="Q19" s="291"/>
    </row>
    <row r="20" spans="1:78">
      <c r="A20" s="278" t="s">
        <v>605</v>
      </c>
      <c r="B20" s="279">
        <v>361</v>
      </c>
      <c r="C20" s="278" t="s">
        <v>550</v>
      </c>
      <c r="D20" s="281" t="s">
        <v>606</v>
      </c>
      <c r="E20" s="282">
        <v>42166</v>
      </c>
      <c r="F20" s="283"/>
      <c r="G20" s="283"/>
      <c r="H20" s="284" t="s">
        <v>607</v>
      </c>
      <c r="I20" s="283">
        <v>6000224658</v>
      </c>
      <c r="J20" s="283">
        <v>9900281843</v>
      </c>
      <c r="K20" s="293">
        <v>10035030315406</v>
      </c>
      <c r="L20" s="295">
        <v>42165</v>
      </c>
      <c r="M20" s="287" t="s">
        <v>608</v>
      </c>
      <c r="N20" s="288">
        <v>84</v>
      </c>
      <c r="O20" s="280" t="str">
        <f t="shared" si="0"/>
        <v>361030500</v>
      </c>
      <c r="P20" s="282">
        <v>42164</v>
      </c>
      <c r="Q20" s="291"/>
    </row>
    <row r="21" spans="1:78">
      <c r="A21" s="278" t="s">
        <v>609</v>
      </c>
      <c r="B21" s="279">
        <v>361</v>
      </c>
      <c r="C21" s="278" t="s">
        <v>550</v>
      </c>
      <c r="D21" s="281" t="s">
        <v>610</v>
      </c>
      <c r="E21" s="282">
        <v>42172</v>
      </c>
      <c r="F21" s="283"/>
      <c r="G21" s="283"/>
      <c r="H21" s="284" t="s">
        <v>586</v>
      </c>
      <c r="I21" s="283">
        <v>6000224652</v>
      </c>
      <c r="J21" s="283">
        <v>9900281178</v>
      </c>
      <c r="K21" s="293">
        <v>10035030341377</v>
      </c>
      <c r="L21" s="295">
        <v>42172</v>
      </c>
      <c r="M21" s="287" t="s">
        <v>611</v>
      </c>
      <c r="N21" s="288">
        <v>220</v>
      </c>
      <c r="O21" s="280" t="str">
        <f t="shared" si="0"/>
        <v>361030500</v>
      </c>
      <c r="P21" s="282">
        <v>42171</v>
      </c>
      <c r="Q21" s="291"/>
    </row>
    <row r="22" spans="1:78">
      <c r="A22" s="278" t="s">
        <v>612</v>
      </c>
      <c r="B22" s="279">
        <v>231</v>
      </c>
      <c r="C22" s="278" t="s">
        <v>613</v>
      </c>
      <c r="D22" s="281" t="s">
        <v>614</v>
      </c>
      <c r="E22" s="292">
        <v>42176</v>
      </c>
      <c r="F22" s="283"/>
      <c r="G22" s="283"/>
      <c r="H22" s="284" t="s">
        <v>615</v>
      </c>
      <c r="I22" s="283">
        <v>6000224845</v>
      </c>
      <c r="J22" s="283">
        <v>9900281307</v>
      </c>
      <c r="K22" s="285">
        <v>10035030345141</v>
      </c>
      <c r="L22" s="294">
        <v>42176</v>
      </c>
      <c r="M22" s="287" t="s">
        <v>616</v>
      </c>
      <c r="N22" s="284">
        <v>300</v>
      </c>
      <c r="O22" s="280" t="str">
        <f t="shared" si="0"/>
        <v>231020801</v>
      </c>
      <c r="P22" s="292">
        <v>42172</v>
      </c>
      <c r="Q22" s="291"/>
    </row>
    <row r="23" spans="1:78">
      <c r="A23" s="278" t="s">
        <v>617</v>
      </c>
      <c r="B23" s="279">
        <v>361</v>
      </c>
      <c r="C23" s="278" t="s">
        <v>550</v>
      </c>
      <c r="D23" s="281" t="s">
        <v>618</v>
      </c>
      <c r="E23" s="292">
        <v>42177</v>
      </c>
      <c r="F23" s="283"/>
      <c r="G23" s="283"/>
      <c r="H23" s="284" t="s">
        <v>552</v>
      </c>
      <c r="I23" s="283">
        <v>6000225410</v>
      </c>
      <c r="J23" s="283">
        <v>9900281578</v>
      </c>
      <c r="K23" s="285">
        <v>10035030350546</v>
      </c>
      <c r="L23" s="294">
        <v>42177</v>
      </c>
      <c r="M23" s="287" t="s">
        <v>619</v>
      </c>
      <c r="N23" s="288">
        <v>300</v>
      </c>
      <c r="O23" s="280" t="str">
        <f t="shared" si="0"/>
        <v>361030500</v>
      </c>
      <c r="P23" s="292">
        <v>42172</v>
      </c>
      <c r="Q23" s="291"/>
    </row>
    <row r="24" spans="1:78">
      <c r="A24" s="278" t="s">
        <v>620</v>
      </c>
      <c r="B24" s="279">
        <v>374</v>
      </c>
      <c r="C24" s="278" t="s">
        <v>621</v>
      </c>
      <c r="D24" s="281" t="s">
        <v>622</v>
      </c>
      <c r="E24" s="292">
        <v>42179</v>
      </c>
      <c r="F24" s="283"/>
      <c r="G24" s="283"/>
      <c r="H24" s="284" t="s">
        <v>623</v>
      </c>
      <c r="I24" s="283">
        <v>6000225870</v>
      </c>
      <c r="J24" s="283">
        <v>9900281712</v>
      </c>
      <c r="K24" s="293">
        <v>10035030355685</v>
      </c>
      <c r="L24" s="294">
        <v>42178</v>
      </c>
      <c r="M24" s="287" t="s">
        <v>624</v>
      </c>
      <c r="N24" s="288">
        <v>1785.6</v>
      </c>
      <c r="O24" s="280" t="str">
        <f t="shared" si="0"/>
        <v>374040900</v>
      </c>
      <c r="P24" s="292">
        <v>42177</v>
      </c>
      <c r="Q24" s="291"/>
    </row>
    <row r="25" spans="1:78">
      <c r="A25" s="278" t="s">
        <v>625</v>
      </c>
      <c r="B25" s="279">
        <v>361</v>
      </c>
      <c r="C25" s="278" t="s">
        <v>550</v>
      </c>
      <c r="D25" s="281" t="s">
        <v>626</v>
      </c>
      <c r="E25" s="292">
        <v>42179</v>
      </c>
      <c r="F25" s="283"/>
      <c r="G25" s="283"/>
      <c r="H25" s="284" t="s">
        <v>627</v>
      </c>
      <c r="I25" s="283">
        <v>6000226126</v>
      </c>
      <c r="J25" s="283">
        <v>9900281844</v>
      </c>
      <c r="K25" s="293">
        <v>10035030356967</v>
      </c>
      <c r="L25" s="294">
        <v>42178</v>
      </c>
      <c r="M25" s="287" t="s">
        <v>628</v>
      </c>
      <c r="N25" s="288">
        <v>100</v>
      </c>
      <c r="O25" s="280" t="str">
        <f t="shared" si="0"/>
        <v>361030500</v>
      </c>
      <c r="P25" s="292">
        <v>42178</v>
      </c>
      <c r="Q25" s="291"/>
    </row>
    <row r="26" spans="1:78">
      <c r="A26" s="278" t="s">
        <v>629</v>
      </c>
      <c r="B26" s="279">
        <v>251</v>
      </c>
      <c r="C26" s="278" t="s">
        <v>630</v>
      </c>
      <c r="D26" s="281" t="s">
        <v>631</v>
      </c>
      <c r="E26" s="292">
        <v>42180</v>
      </c>
      <c r="F26" s="283"/>
      <c r="G26" s="283"/>
      <c r="H26" s="284" t="s">
        <v>632</v>
      </c>
      <c r="I26" s="283">
        <v>6000226306</v>
      </c>
      <c r="J26" s="283">
        <v>9900281977</v>
      </c>
      <c r="K26" s="293">
        <v>10035030358872</v>
      </c>
      <c r="L26" s="294">
        <v>42179</v>
      </c>
      <c r="M26" s="287" t="s">
        <v>633</v>
      </c>
      <c r="N26" s="288">
        <v>9176</v>
      </c>
      <c r="O26" s="280" t="str">
        <f t="shared" si="0"/>
        <v>251091201</v>
      </c>
      <c r="P26" s="292">
        <v>42179</v>
      </c>
      <c r="Q26" s="291"/>
    </row>
    <row r="27" spans="1:78" ht="14.25" customHeight="1">
      <c r="A27" s="278" t="s">
        <v>634</v>
      </c>
      <c r="B27" s="279">
        <v>111</v>
      </c>
      <c r="C27" s="280">
        <v>101302</v>
      </c>
      <c r="D27" s="281" t="s">
        <v>635</v>
      </c>
      <c r="E27" s="292">
        <v>42181</v>
      </c>
      <c r="F27" s="283"/>
      <c r="G27" s="283"/>
      <c r="H27" s="284" t="s">
        <v>636</v>
      </c>
      <c r="I27" s="283">
        <v>6000224653</v>
      </c>
      <c r="J27" s="283">
        <v>9900281179</v>
      </c>
      <c r="K27" s="293">
        <v>10035030366272</v>
      </c>
      <c r="L27" s="294">
        <v>42180</v>
      </c>
      <c r="M27" s="287" t="s">
        <v>637</v>
      </c>
      <c r="N27" s="288">
        <v>840</v>
      </c>
      <c r="O27" s="280" t="str">
        <f t="shared" si="0"/>
        <v>111101302</v>
      </c>
      <c r="P27" s="292">
        <v>42180</v>
      </c>
      <c r="Q27" s="291"/>
    </row>
    <row r="28" spans="1:78" s="300" customFormat="1">
      <c r="A28" s="278" t="s">
        <v>638</v>
      </c>
      <c r="B28" s="279">
        <v>401</v>
      </c>
      <c r="C28" s="280">
        <v>101001</v>
      </c>
      <c r="D28" s="281" t="s">
        <v>639</v>
      </c>
      <c r="E28" s="292">
        <v>42184</v>
      </c>
      <c r="F28" s="283"/>
      <c r="G28" s="283"/>
      <c r="H28" s="284" t="s">
        <v>582</v>
      </c>
      <c r="I28" s="284">
        <v>6000224846</v>
      </c>
      <c r="J28" s="284">
        <v>9900281308</v>
      </c>
      <c r="K28" s="293">
        <v>10035030368324</v>
      </c>
      <c r="L28" s="294">
        <v>42183</v>
      </c>
      <c r="M28" s="287" t="s">
        <v>640</v>
      </c>
      <c r="N28" s="288">
        <v>100</v>
      </c>
      <c r="O28" s="280" t="str">
        <f t="shared" si="0"/>
        <v>401101001</v>
      </c>
      <c r="P28" s="292">
        <v>42184</v>
      </c>
      <c r="Q28" s="298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</row>
    <row r="29" spans="1:78">
      <c r="A29" s="278" t="s">
        <v>641</v>
      </c>
      <c r="B29" s="279">
        <v>111</v>
      </c>
      <c r="C29" s="280">
        <v>101302</v>
      </c>
      <c r="D29" s="278" t="s">
        <v>642</v>
      </c>
      <c r="E29" s="292">
        <v>42185</v>
      </c>
      <c r="F29" s="283"/>
      <c r="G29" s="283"/>
      <c r="H29" s="284" t="s">
        <v>643</v>
      </c>
      <c r="I29" s="283">
        <v>6000225413</v>
      </c>
      <c r="J29" s="283">
        <v>9900281579</v>
      </c>
      <c r="K29" s="285">
        <v>10035030370036</v>
      </c>
      <c r="L29" s="294">
        <v>42183</v>
      </c>
      <c r="M29" s="287" t="s">
        <v>644</v>
      </c>
      <c r="N29" s="288">
        <v>2000</v>
      </c>
      <c r="O29" s="280" t="str">
        <f t="shared" si="0"/>
        <v>111101302</v>
      </c>
      <c r="P29" s="292">
        <v>42180</v>
      </c>
      <c r="Q29" s="291"/>
    </row>
    <row r="30" spans="1:78" s="300" customFormat="1">
      <c r="A30" s="278" t="s">
        <v>645</v>
      </c>
      <c r="B30" s="279">
        <v>361</v>
      </c>
      <c r="C30" s="278" t="s">
        <v>550</v>
      </c>
      <c r="D30" s="278" t="s">
        <v>646</v>
      </c>
      <c r="E30" s="292">
        <v>42186</v>
      </c>
      <c r="F30" s="283"/>
      <c r="G30" s="283"/>
      <c r="H30" s="284" t="s">
        <v>647</v>
      </c>
      <c r="I30" s="284">
        <v>6000224880</v>
      </c>
      <c r="J30" s="284">
        <v>9900281713</v>
      </c>
      <c r="K30" s="285">
        <v>10035030377742</v>
      </c>
      <c r="L30" s="294">
        <v>42185</v>
      </c>
      <c r="M30" s="287" t="s">
        <v>648</v>
      </c>
      <c r="N30" s="288">
        <v>50</v>
      </c>
      <c r="O30" s="280" t="str">
        <f t="shared" si="0"/>
        <v>361030500</v>
      </c>
      <c r="P30" s="292">
        <v>42184</v>
      </c>
      <c r="Q30" s="298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</row>
    <row r="31" spans="1:78">
      <c r="A31" s="278" t="s">
        <v>649</v>
      </c>
      <c r="B31" s="279">
        <v>262</v>
      </c>
      <c r="C31" s="278" t="s">
        <v>572</v>
      </c>
      <c r="D31" s="278" t="s">
        <v>650</v>
      </c>
      <c r="E31" s="292">
        <v>42191</v>
      </c>
      <c r="F31" s="283"/>
      <c r="G31" s="283"/>
      <c r="H31" s="284" t="s">
        <v>651</v>
      </c>
      <c r="I31" s="283">
        <v>4000119595</v>
      </c>
      <c r="J31" s="283">
        <v>9900281978</v>
      </c>
      <c r="K31" s="285">
        <v>10035030400918</v>
      </c>
      <c r="L31" s="294">
        <v>42191</v>
      </c>
      <c r="M31" s="287" t="s">
        <v>652</v>
      </c>
      <c r="N31" s="288">
        <v>690</v>
      </c>
      <c r="O31" s="280" t="str">
        <f t="shared" si="0"/>
        <v>262020201</v>
      </c>
      <c r="P31" s="292">
        <v>42191</v>
      </c>
      <c r="Q31" s="291"/>
    </row>
    <row r="32" spans="1:78" s="300" customFormat="1">
      <c r="A32" s="278" t="s">
        <v>653</v>
      </c>
      <c r="B32" s="279">
        <v>361</v>
      </c>
      <c r="C32" s="278" t="s">
        <v>550</v>
      </c>
      <c r="D32" s="278" t="s">
        <v>654</v>
      </c>
      <c r="E32" s="292">
        <v>42193</v>
      </c>
      <c r="F32" s="283"/>
      <c r="G32" s="283"/>
      <c r="H32" s="284" t="s">
        <v>552</v>
      </c>
      <c r="I32" s="284">
        <v>6000225410</v>
      </c>
      <c r="J32" s="284">
        <v>9900281846</v>
      </c>
      <c r="K32" s="285">
        <v>10035030409465</v>
      </c>
      <c r="L32" s="294">
        <v>42192</v>
      </c>
      <c r="M32" s="287" t="s">
        <v>655</v>
      </c>
      <c r="N32" s="288">
        <v>60</v>
      </c>
      <c r="O32" s="280" t="str">
        <f t="shared" si="0"/>
        <v>361030500</v>
      </c>
      <c r="P32" s="292">
        <v>42192</v>
      </c>
      <c r="Q32" s="298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</row>
    <row r="33" spans="1:78" s="300" customFormat="1">
      <c r="A33" s="278" t="s">
        <v>23</v>
      </c>
      <c r="B33" s="279">
        <v>361</v>
      </c>
      <c r="C33" s="278" t="s">
        <v>550</v>
      </c>
      <c r="D33" s="278" t="s">
        <v>656</v>
      </c>
      <c r="E33" s="292">
        <v>42194</v>
      </c>
      <c r="F33" s="283"/>
      <c r="G33" s="283"/>
      <c r="H33" s="284" t="s">
        <v>647</v>
      </c>
      <c r="I33" s="284">
        <v>6000224880</v>
      </c>
      <c r="J33" s="284">
        <v>9900281979</v>
      </c>
      <c r="K33" s="285">
        <v>10035030409358</v>
      </c>
      <c r="L33" s="294">
        <v>42192</v>
      </c>
      <c r="M33" s="287" t="s">
        <v>657</v>
      </c>
      <c r="N33" s="288">
        <v>50</v>
      </c>
      <c r="O33" s="280" t="str">
        <f t="shared" si="0"/>
        <v>361030500</v>
      </c>
      <c r="P33" s="292">
        <v>42192</v>
      </c>
      <c r="Q33" s="298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</row>
    <row r="34" spans="1:78" s="300" customFormat="1">
      <c r="A34" s="278" t="s">
        <v>658</v>
      </c>
      <c r="B34" s="279">
        <v>262</v>
      </c>
      <c r="C34" s="278" t="s">
        <v>572</v>
      </c>
      <c r="D34" s="278" t="s">
        <v>659</v>
      </c>
      <c r="E34" s="292">
        <v>42200</v>
      </c>
      <c r="F34" s="283"/>
      <c r="G34" s="283"/>
      <c r="H34" s="284" t="s">
        <v>660</v>
      </c>
      <c r="I34" s="284">
        <v>4000119618</v>
      </c>
      <c r="J34" s="284">
        <v>9900281310</v>
      </c>
      <c r="K34" s="293">
        <v>10035030432132</v>
      </c>
      <c r="L34" s="295">
        <v>42199</v>
      </c>
      <c r="M34" s="287" t="s">
        <v>661</v>
      </c>
      <c r="N34" s="288">
        <v>690</v>
      </c>
      <c r="O34" s="280" t="str">
        <f t="shared" si="0"/>
        <v>262020201</v>
      </c>
      <c r="P34" s="282">
        <v>42198</v>
      </c>
      <c r="Q34" s="298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</row>
    <row r="35" spans="1:78">
      <c r="A35" s="278" t="s">
        <v>662</v>
      </c>
      <c r="B35" s="279">
        <v>361</v>
      </c>
      <c r="C35" s="278" t="s">
        <v>550</v>
      </c>
      <c r="D35" s="278" t="s">
        <v>663</v>
      </c>
      <c r="E35" s="292">
        <v>42200</v>
      </c>
      <c r="F35" s="283"/>
      <c r="G35" s="283"/>
      <c r="H35" s="284" t="s">
        <v>664</v>
      </c>
      <c r="I35" s="283">
        <v>6000225044</v>
      </c>
      <c r="J35" s="283">
        <v>9900281447</v>
      </c>
      <c r="K35" s="293">
        <v>10035030434065</v>
      </c>
      <c r="L35" s="295">
        <v>42199</v>
      </c>
      <c r="M35" s="287" t="s">
        <v>665</v>
      </c>
      <c r="N35" s="288">
        <v>120</v>
      </c>
      <c r="O35" s="280" t="str">
        <f t="shared" si="0"/>
        <v>361030500</v>
      </c>
      <c r="P35" s="282">
        <v>42199</v>
      </c>
      <c r="Q35" s="291"/>
    </row>
    <row r="36" spans="1:78">
      <c r="A36" s="278" t="s">
        <v>666</v>
      </c>
      <c r="B36" s="279">
        <v>111</v>
      </c>
      <c r="C36" s="280">
        <v>101304</v>
      </c>
      <c r="D36" s="278" t="s">
        <v>667</v>
      </c>
      <c r="E36" s="292">
        <v>42200</v>
      </c>
      <c r="F36" s="283"/>
      <c r="G36" s="283"/>
      <c r="H36" s="284" t="s">
        <v>668</v>
      </c>
      <c r="I36" s="283">
        <v>6000225418</v>
      </c>
      <c r="J36" s="283">
        <v>9900281581</v>
      </c>
      <c r="K36" s="293">
        <v>10035030429753</v>
      </c>
      <c r="L36" s="295">
        <v>42199</v>
      </c>
      <c r="M36" s="287" t="s">
        <v>669</v>
      </c>
      <c r="N36" s="288">
        <v>2000</v>
      </c>
      <c r="O36" s="280" t="str">
        <f t="shared" si="0"/>
        <v>111101304</v>
      </c>
      <c r="P36" s="282">
        <v>42198</v>
      </c>
      <c r="Q36" s="291"/>
    </row>
    <row r="37" spans="1:78">
      <c r="A37" s="278" t="s">
        <v>670</v>
      </c>
      <c r="B37" s="279">
        <v>262</v>
      </c>
      <c r="C37" s="278" t="s">
        <v>572</v>
      </c>
      <c r="D37" s="278" t="s">
        <v>671</v>
      </c>
      <c r="E37" s="292">
        <v>42201</v>
      </c>
      <c r="F37" s="283"/>
      <c r="G37" s="283"/>
      <c r="H37" s="284" t="s">
        <v>672</v>
      </c>
      <c r="I37" s="283">
        <v>6000225876</v>
      </c>
      <c r="J37" s="283">
        <v>9900281715</v>
      </c>
      <c r="K37" s="293">
        <v>10035030434578</v>
      </c>
      <c r="L37" s="295">
        <v>42199</v>
      </c>
      <c r="M37" s="287" t="s">
        <v>673</v>
      </c>
      <c r="N37" s="288">
        <v>159</v>
      </c>
      <c r="O37" s="280" t="str">
        <f t="shared" si="0"/>
        <v>262020201</v>
      </c>
      <c r="P37" s="282">
        <v>42199</v>
      </c>
      <c r="Q37" s="291"/>
    </row>
    <row r="38" spans="1:78">
      <c r="A38" s="278" t="s">
        <v>674</v>
      </c>
      <c r="B38" s="279">
        <v>361</v>
      </c>
      <c r="C38" s="278" t="s">
        <v>550</v>
      </c>
      <c r="D38" s="281" t="s">
        <v>675</v>
      </c>
      <c r="E38" s="292">
        <v>42227</v>
      </c>
      <c r="F38" s="283"/>
      <c r="G38" s="283"/>
      <c r="H38" s="284" t="s">
        <v>593</v>
      </c>
      <c r="I38" s="283">
        <v>6000224657</v>
      </c>
      <c r="J38" s="283">
        <v>9900281847</v>
      </c>
      <c r="K38" s="293">
        <v>10035030474352</v>
      </c>
      <c r="L38" s="294">
        <v>42225</v>
      </c>
      <c r="M38" s="287" t="s">
        <v>676</v>
      </c>
      <c r="N38" s="288">
        <v>50</v>
      </c>
      <c r="O38" s="280" t="str">
        <f t="shared" si="0"/>
        <v>361030500</v>
      </c>
      <c r="P38" s="292">
        <v>42222</v>
      </c>
      <c r="Q38" s="291"/>
    </row>
    <row r="39" spans="1:78">
      <c r="A39" s="278" t="s">
        <v>677</v>
      </c>
      <c r="B39" s="279">
        <v>251</v>
      </c>
      <c r="C39" s="278" t="s">
        <v>678</v>
      </c>
      <c r="D39" s="281" t="s">
        <v>679</v>
      </c>
      <c r="E39" s="292">
        <v>42227</v>
      </c>
      <c r="F39" s="283"/>
      <c r="G39" s="283"/>
      <c r="H39" s="284" t="s">
        <v>680</v>
      </c>
      <c r="I39" s="283">
        <v>5020438871</v>
      </c>
      <c r="J39" s="283">
        <v>9900281980</v>
      </c>
      <c r="K39" s="293">
        <v>10035030473181</v>
      </c>
      <c r="L39" s="294">
        <v>42225</v>
      </c>
      <c r="M39" s="287" t="s">
        <v>681</v>
      </c>
      <c r="N39" s="288">
        <v>710</v>
      </c>
      <c r="O39" s="280" t="str">
        <f t="shared" si="0"/>
        <v>251090401</v>
      </c>
      <c r="P39" s="292">
        <v>42225</v>
      </c>
      <c r="Q39" s="291"/>
    </row>
    <row r="40" spans="1:78">
      <c r="A40" s="278" t="s">
        <v>682</v>
      </c>
      <c r="B40" s="279">
        <v>191</v>
      </c>
      <c r="C40" s="280">
        <v>110000</v>
      </c>
      <c r="D40" s="281" t="s">
        <v>683</v>
      </c>
      <c r="E40" s="292">
        <v>42228</v>
      </c>
      <c r="F40" s="283"/>
      <c r="G40" s="283"/>
      <c r="H40" s="284" t="s">
        <v>684</v>
      </c>
      <c r="I40" s="283">
        <v>6000226492</v>
      </c>
      <c r="J40" s="283">
        <v>9900282117</v>
      </c>
      <c r="K40" s="293">
        <v>10035030480844</v>
      </c>
      <c r="L40" s="294">
        <v>42227</v>
      </c>
      <c r="M40" s="287" t="s">
        <v>685</v>
      </c>
      <c r="N40" s="288">
        <v>300</v>
      </c>
      <c r="O40" s="280" t="str">
        <f t="shared" si="0"/>
        <v>191110000</v>
      </c>
      <c r="P40" s="292">
        <v>42226</v>
      </c>
      <c r="Q40" s="291"/>
    </row>
    <row r="41" spans="1:78">
      <c r="A41" s="278" t="s">
        <v>686</v>
      </c>
      <c r="B41" s="279">
        <v>361</v>
      </c>
      <c r="C41" s="278" t="s">
        <v>550</v>
      </c>
      <c r="D41" s="281" t="s">
        <v>687</v>
      </c>
      <c r="E41" s="292">
        <v>42235</v>
      </c>
      <c r="F41" s="283"/>
      <c r="G41" s="283"/>
      <c r="H41" s="284" t="s">
        <v>688</v>
      </c>
      <c r="I41" s="283">
        <v>6000224655</v>
      </c>
      <c r="J41" s="283">
        <v>9900281182</v>
      </c>
      <c r="K41" s="293">
        <v>10035030499722</v>
      </c>
      <c r="L41" s="294">
        <v>42234</v>
      </c>
      <c r="M41" s="287" t="s">
        <v>689</v>
      </c>
      <c r="N41" s="288">
        <v>92</v>
      </c>
      <c r="O41" s="280" t="str">
        <f t="shared" si="0"/>
        <v>361030500</v>
      </c>
      <c r="P41" s="292">
        <v>42234</v>
      </c>
      <c r="Q41" s="291"/>
    </row>
    <row r="42" spans="1:78">
      <c r="A42" s="278" t="s">
        <v>690</v>
      </c>
      <c r="B42" s="279">
        <v>361</v>
      </c>
      <c r="C42" s="278" t="s">
        <v>550</v>
      </c>
      <c r="D42" s="281" t="s">
        <v>691</v>
      </c>
      <c r="E42" s="292">
        <v>42237</v>
      </c>
      <c r="F42" s="283"/>
      <c r="G42" s="283"/>
      <c r="H42" s="284" t="s">
        <v>692</v>
      </c>
      <c r="I42" s="283">
        <v>6000224847</v>
      </c>
      <c r="J42" s="283">
        <v>9900281311</v>
      </c>
      <c r="K42" s="293">
        <v>10035030504702</v>
      </c>
      <c r="L42" s="294">
        <v>42236</v>
      </c>
      <c r="M42" s="287" t="s">
        <v>693</v>
      </c>
      <c r="N42" s="288">
        <v>134</v>
      </c>
      <c r="O42" s="280" t="str">
        <f t="shared" si="0"/>
        <v>361030500</v>
      </c>
      <c r="P42" s="292">
        <v>42235</v>
      </c>
      <c r="Q42" s="291"/>
    </row>
    <row r="43" spans="1:78">
      <c r="A43" s="278" t="s">
        <v>7</v>
      </c>
      <c r="B43" s="279">
        <v>262</v>
      </c>
      <c r="C43" s="278" t="s">
        <v>572</v>
      </c>
      <c r="D43" s="278" t="s">
        <v>694</v>
      </c>
      <c r="E43" s="292">
        <v>42240</v>
      </c>
      <c r="F43" s="283"/>
      <c r="G43" s="283"/>
      <c r="H43" s="284" t="s">
        <v>695</v>
      </c>
      <c r="I43" s="283">
        <v>4000119616</v>
      </c>
      <c r="J43" s="283">
        <v>9900281448</v>
      </c>
      <c r="K43" s="285">
        <v>10035030508850</v>
      </c>
      <c r="L43" s="294">
        <v>42240</v>
      </c>
      <c r="M43" s="287" t="s">
        <v>696</v>
      </c>
      <c r="N43" s="288">
        <v>460</v>
      </c>
      <c r="O43" s="280" t="str">
        <f t="shared" si="0"/>
        <v>262020201</v>
      </c>
      <c r="P43" s="292">
        <v>42239</v>
      </c>
      <c r="Q43" s="291"/>
    </row>
    <row r="44" spans="1:78">
      <c r="A44" s="278" t="s">
        <v>697</v>
      </c>
      <c r="B44" s="301">
        <v>262</v>
      </c>
      <c r="C44" s="302" t="s">
        <v>572</v>
      </c>
      <c r="D44" s="302" t="s">
        <v>698</v>
      </c>
      <c r="E44" s="303">
        <v>42240</v>
      </c>
      <c r="F44" s="304"/>
      <c r="G44" s="304"/>
      <c r="H44" s="305" t="s">
        <v>699</v>
      </c>
      <c r="I44" s="283">
        <v>6000225421</v>
      </c>
      <c r="J44" s="283">
        <v>9900281582</v>
      </c>
      <c r="K44" s="306">
        <v>10035030508889</v>
      </c>
      <c r="L44" s="307">
        <v>42240</v>
      </c>
      <c r="M44" s="308" t="s">
        <v>700</v>
      </c>
      <c r="N44" s="309">
        <v>50</v>
      </c>
      <c r="O44" s="310" t="str">
        <f t="shared" si="0"/>
        <v>262020201</v>
      </c>
      <c r="P44" s="292">
        <v>42239</v>
      </c>
      <c r="Q44" s="291"/>
    </row>
    <row r="45" spans="1:78">
      <c r="A45" s="278" t="s">
        <v>701</v>
      </c>
      <c r="B45" s="279">
        <v>111</v>
      </c>
      <c r="C45" s="280">
        <v>800901</v>
      </c>
      <c r="D45" s="278" t="s">
        <v>702</v>
      </c>
      <c r="E45" s="303">
        <v>42240</v>
      </c>
      <c r="F45" s="283"/>
      <c r="G45" s="283"/>
      <c r="H45" s="305" t="s">
        <v>703</v>
      </c>
      <c r="I45" s="304">
        <v>3100394923</v>
      </c>
      <c r="J45" s="304">
        <v>9900281716</v>
      </c>
      <c r="K45" s="306">
        <v>10035030506893</v>
      </c>
      <c r="L45" s="307">
        <v>42239</v>
      </c>
      <c r="M45" s="308" t="s">
        <v>704</v>
      </c>
      <c r="N45" s="309">
        <v>168</v>
      </c>
      <c r="O45" s="310" t="str">
        <f t="shared" si="0"/>
        <v>111800901</v>
      </c>
      <c r="P45" s="292">
        <v>42236</v>
      </c>
      <c r="Q45" s="291"/>
    </row>
    <row r="46" spans="1:78" s="283" customFormat="1">
      <c r="A46" s="278" t="s">
        <v>705</v>
      </c>
      <c r="B46" s="280">
        <v>361</v>
      </c>
      <c r="C46" s="278" t="s">
        <v>550</v>
      </c>
      <c r="D46" s="278" t="s">
        <v>706</v>
      </c>
      <c r="E46" s="292">
        <v>42240</v>
      </c>
      <c r="H46" s="284" t="s">
        <v>707</v>
      </c>
      <c r="I46" s="283">
        <v>6000225809</v>
      </c>
      <c r="J46" s="283">
        <v>9900281848</v>
      </c>
      <c r="K46" s="285">
        <v>10035030507396</v>
      </c>
      <c r="L46" s="294">
        <v>42239</v>
      </c>
      <c r="M46" s="287" t="s">
        <v>708</v>
      </c>
      <c r="N46" s="288">
        <v>66</v>
      </c>
      <c r="O46" s="280" t="str">
        <f t="shared" si="0"/>
        <v>361030500</v>
      </c>
      <c r="P46" s="292">
        <v>42236</v>
      </c>
      <c r="Q46" s="311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</row>
    <row r="47" spans="1:78">
      <c r="A47" s="278" t="s">
        <v>709</v>
      </c>
      <c r="B47" s="279">
        <v>262</v>
      </c>
      <c r="C47" s="278" t="s">
        <v>572</v>
      </c>
      <c r="D47" s="278" t="s">
        <v>710</v>
      </c>
      <c r="E47" s="303">
        <v>42240</v>
      </c>
      <c r="F47" s="283"/>
      <c r="G47" s="283"/>
      <c r="H47" s="312" t="s">
        <v>711</v>
      </c>
      <c r="I47" s="313">
        <v>6000226308</v>
      </c>
      <c r="J47" s="313">
        <v>9900281981</v>
      </c>
      <c r="K47" s="314">
        <v>10035030508709</v>
      </c>
      <c r="L47" s="315">
        <v>42240</v>
      </c>
      <c r="M47" s="316" t="s">
        <v>712</v>
      </c>
      <c r="N47" s="317">
        <v>100</v>
      </c>
      <c r="O47" s="318" t="str">
        <f t="shared" si="0"/>
        <v>262020201</v>
      </c>
      <c r="P47" s="292">
        <v>42239</v>
      </c>
      <c r="Q47" s="291"/>
    </row>
    <row r="48" spans="1:78">
      <c r="A48" s="278" t="s">
        <v>713</v>
      </c>
      <c r="B48" s="279">
        <v>361</v>
      </c>
      <c r="C48" s="278" t="s">
        <v>550</v>
      </c>
      <c r="D48" s="278" t="s">
        <v>714</v>
      </c>
      <c r="E48" s="303">
        <v>42241</v>
      </c>
      <c r="F48" s="283"/>
      <c r="G48" s="283"/>
      <c r="H48" s="284" t="s">
        <v>715</v>
      </c>
      <c r="I48" s="283">
        <v>6000224656</v>
      </c>
      <c r="J48" s="283">
        <v>9900281183</v>
      </c>
      <c r="K48" s="285">
        <v>10035030511764</v>
      </c>
      <c r="L48" s="307">
        <v>42240</v>
      </c>
      <c r="M48" s="287" t="s">
        <v>716</v>
      </c>
      <c r="N48" s="288">
        <v>192</v>
      </c>
      <c r="O48" s="310" t="str">
        <f t="shared" si="0"/>
        <v>361030500</v>
      </c>
      <c r="P48" s="292">
        <v>42239</v>
      </c>
      <c r="Q48" s="291"/>
    </row>
    <row r="49" spans="1:78">
      <c r="A49" s="278" t="s">
        <v>717</v>
      </c>
      <c r="B49" s="279">
        <v>361</v>
      </c>
      <c r="C49" s="278" t="s">
        <v>550</v>
      </c>
      <c r="D49" s="278" t="s">
        <v>718</v>
      </c>
      <c r="E49" s="303">
        <v>42241</v>
      </c>
      <c r="F49" s="283"/>
      <c r="G49" s="283"/>
      <c r="H49" s="284" t="s">
        <v>719</v>
      </c>
      <c r="I49" s="283">
        <v>6000224848</v>
      </c>
      <c r="J49" s="283">
        <v>9900281312</v>
      </c>
      <c r="K49" s="285">
        <v>10035030511789</v>
      </c>
      <c r="L49" s="307">
        <v>42240</v>
      </c>
      <c r="M49" s="287" t="s">
        <v>720</v>
      </c>
      <c r="N49" s="288">
        <v>108</v>
      </c>
      <c r="O49" s="310" t="str">
        <f t="shared" si="0"/>
        <v>361030500</v>
      </c>
      <c r="P49" s="292">
        <v>42239</v>
      </c>
      <c r="Q49" s="291"/>
    </row>
    <row r="50" spans="1:78">
      <c r="A50" s="278" t="s">
        <v>721</v>
      </c>
      <c r="B50" s="279">
        <v>361</v>
      </c>
      <c r="C50" s="278" t="s">
        <v>550</v>
      </c>
      <c r="D50" s="278" t="s">
        <v>722</v>
      </c>
      <c r="E50" s="303">
        <v>42241</v>
      </c>
      <c r="F50" s="283"/>
      <c r="G50" s="283"/>
      <c r="H50" s="284" t="s">
        <v>723</v>
      </c>
      <c r="I50" s="283">
        <v>6000224701</v>
      </c>
      <c r="J50" s="283">
        <v>9900281449</v>
      </c>
      <c r="K50" s="285">
        <v>10035030511854</v>
      </c>
      <c r="L50" s="307">
        <v>42240</v>
      </c>
      <c r="M50" s="287" t="s">
        <v>724</v>
      </c>
      <c r="N50" s="288">
        <v>70</v>
      </c>
      <c r="O50" s="310" t="str">
        <f t="shared" si="0"/>
        <v>361030500</v>
      </c>
      <c r="P50" s="292">
        <v>42239</v>
      </c>
      <c r="Q50" s="291"/>
    </row>
    <row r="51" spans="1:78">
      <c r="A51" s="278" t="s">
        <v>725</v>
      </c>
      <c r="B51" s="279">
        <v>211</v>
      </c>
      <c r="C51" s="280" t="s">
        <v>726</v>
      </c>
      <c r="D51" s="278" t="s">
        <v>727</v>
      </c>
      <c r="E51" s="303">
        <v>42242</v>
      </c>
      <c r="F51" s="283"/>
      <c r="G51" s="283"/>
      <c r="H51" s="284" t="s">
        <v>728</v>
      </c>
      <c r="I51" s="283">
        <v>5002708618</v>
      </c>
      <c r="J51" s="283">
        <v>9900281583</v>
      </c>
      <c r="K51" s="285">
        <v>10035030518229</v>
      </c>
      <c r="L51" s="307">
        <v>42241</v>
      </c>
      <c r="M51" s="287" t="s">
        <v>729</v>
      </c>
      <c r="N51" s="288">
        <v>600</v>
      </c>
      <c r="O51" s="310" t="str">
        <f t="shared" si="0"/>
        <v>21150A101</v>
      </c>
      <c r="P51" s="292">
        <v>42240</v>
      </c>
      <c r="Q51" s="291"/>
    </row>
    <row r="52" spans="1:78">
      <c r="A52" s="278" t="s">
        <v>730</v>
      </c>
      <c r="B52" s="279">
        <v>361</v>
      </c>
      <c r="C52" s="278" t="s">
        <v>550</v>
      </c>
      <c r="D52" s="278" t="s">
        <v>731</v>
      </c>
      <c r="E52" s="303">
        <v>42244</v>
      </c>
      <c r="F52" s="283"/>
      <c r="G52" s="283"/>
      <c r="H52" s="284" t="s">
        <v>732</v>
      </c>
      <c r="I52" s="283">
        <v>6000225428</v>
      </c>
      <c r="J52" s="283">
        <v>9900281717</v>
      </c>
      <c r="K52" s="285">
        <v>10035030524234</v>
      </c>
      <c r="L52" s="307">
        <v>42243</v>
      </c>
      <c r="M52" s="287" t="s">
        <v>733</v>
      </c>
      <c r="N52" s="288">
        <v>50</v>
      </c>
      <c r="O52" s="310" t="str">
        <f t="shared" si="0"/>
        <v>361030500</v>
      </c>
      <c r="P52" s="292">
        <v>42242</v>
      </c>
      <c r="Q52" s="291"/>
    </row>
    <row r="53" spans="1:78">
      <c r="A53" s="278" t="s">
        <v>734</v>
      </c>
      <c r="B53" s="279">
        <v>361</v>
      </c>
      <c r="C53" s="278" t="s">
        <v>550</v>
      </c>
      <c r="D53" s="278" t="s">
        <v>735</v>
      </c>
      <c r="E53" s="303">
        <v>42250</v>
      </c>
      <c r="F53" s="283"/>
      <c r="G53" s="283"/>
      <c r="H53" s="284" t="s">
        <v>593</v>
      </c>
      <c r="I53" s="283">
        <v>6000224657</v>
      </c>
      <c r="J53" s="283">
        <v>9900281184</v>
      </c>
      <c r="K53" s="293">
        <v>10035030530134</v>
      </c>
      <c r="L53" s="307">
        <v>42249</v>
      </c>
      <c r="M53" s="287" t="s">
        <v>736</v>
      </c>
      <c r="N53" s="288">
        <v>50</v>
      </c>
      <c r="O53" s="310" t="str">
        <f>CONCATENATE(B53,C53)</f>
        <v>361030500</v>
      </c>
      <c r="P53" s="292">
        <v>42248</v>
      </c>
      <c r="Q53" s="291"/>
    </row>
    <row r="54" spans="1:78">
      <c r="A54" s="278" t="s">
        <v>737</v>
      </c>
      <c r="B54" s="279">
        <v>263</v>
      </c>
      <c r="C54" s="278" t="s">
        <v>738</v>
      </c>
      <c r="D54" s="278" t="s">
        <v>739</v>
      </c>
      <c r="E54" s="303">
        <v>42255</v>
      </c>
      <c r="F54" s="283"/>
      <c r="G54" s="283"/>
      <c r="H54" s="284" t="s">
        <v>740</v>
      </c>
      <c r="I54" s="283">
        <v>6000225046</v>
      </c>
      <c r="J54" s="283">
        <v>9900281450</v>
      </c>
      <c r="K54" s="293">
        <v>10035030542059</v>
      </c>
      <c r="L54" s="307">
        <v>42254</v>
      </c>
      <c r="M54" s="287" t="s">
        <v>741</v>
      </c>
      <c r="N54" s="288">
        <v>460</v>
      </c>
      <c r="O54" s="310" t="str">
        <f>CONCATENATE(B54,C54)</f>
        <v>263030100</v>
      </c>
      <c r="P54" s="292">
        <v>42254</v>
      </c>
      <c r="Q54" s="291"/>
    </row>
    <row r="55" spans="1:78">
      <c r="A55" s="278" t="s">
        <v>742</v>
      </c>
      <c r="B55" s="279">
        <v>262</v>
      </c>
      <c r="C55" s="278" t="s">
        <v>572</v>
      </c>
      <c r="D55" s="278" t="s">
        <v>743</v>
      </c>
      <c r="E55" s="303">
        <v>42256</v>
      </c>
      <c r="F55" s="283"/>
      <c r="G55" s="283"/>
      <c r="H55" s="284" t="s">
        <v>744</v>
      </c>
      <c r="I55" s="283">
        <v>6000225423</v>
      </c>
      <c r="J55" s="283">
        <v>9900281584</v>
      </c>
      <c r="K55" s="293">
        <v>10035030547682</v>
      </c>
      <c r="L55" s="307">
        <v>42255</v>
      </c>
      <c r="M55" s="287" t="s">
        <v>745</v>
      </c>
      <c r="N55" s="288">
        <v>62</v>
      </c>
      <c r="O55" s="310" t="str">
        <f>CONCATENATE(B55,C55)</f>
        <v>262020201</v>
      </c>
      <c r="P55" s="292">
        <v>42255</v>
      </c>
      <c r="Q55" s="291"/>
    </row>
    <row r="56" spans="1:78">
      <c r="A56" s="278" t="s">
        <v>746</v>
      </c>
      <c r="B56" s="279">
        <v>361</v>
      </c>
      <c r="C56" s="278" t="s">
        <v>550</v>
      </c>
      <c r="D56" s="278" t="s">
        <v>747</v>
      </c>
      <c r="E56" s="303">
        <v>42258</v>
      </c>
      <c r="F56" s="283"/>
      <c r="G56" s="283"/>
      <c r="H56" s="284" t="s">
        <v>748</v>
      </c>
      <c r="I56" s="283">
        <v>6000225882</v>
      </c>
      <c r="J56" s="283">
        <v>9900281718</v>
      </c>
      <c r="K56" s="293">
        <v>10035030554322</v>
      </c>
      <c r="L56" s="307">
        <v>42257</v>
      </c>
      <c r="M56" s="287" t="s">
        <v>749</v>
      </c>
      <c r="N56" s="288">
        <v>130</v>
      </c>
      <c r="O56" s="310" t="str">
        <f>CONCATENATE(B56,C56)</f>
        <v>361030500</v>
      </c>
      <c r="P56" s="292">
        <v>42256</v>
      </c>
      <c r="Q56" s="291"/>
    </row>
    <row r="57" spans="1:78">
      <c r="A57" s="278" t="s">
        <v>750</v>
      </c>
      <c r="B57" s="279">
        <v>251</v>
      </c>
      <c r="C57" s="278" t="s">
        <v>630</v>
      </c>
      <c r="D57" s="278" t="s">
        <v>751</v>
      </c>
      <c r="E57" s="303">
        <v>42262</v>
      </c>
      <c r="F57" s="283"/>
      <c r="G57" s="283"/>
      <c r="H57" s="284" t="s">
        <v>752</v>
      </c>
      <c r="I57" s="283">
        <v>6000226131</v>
      </c>
      <c r="J57" s="283">
        <v>9900281850</v>
      </c>
      <c r="K57" s="293">
        <v>10035030570765</v>
      </c>
      <c r="L57" s="307">
        <v>42262</v>
      </c>
      <c r="M57" s="287" t="s">
        <v>753</v>
      </c>
      <c r="N57" s="288">
        <v>122.5</v>
      </c>
      <c r="O57" s="310" t="str">
        <f>CONCATENATE(B57,C57)</f>
        <v>251091201</v>
      </c>
      <c r="P57" s="292">
        <v>42261</v>
      </c>
      <c r="Q57" s="291"/>
    </row>
    <row r="58" spans="1:78">
      <c r="A58" s="278" t="s">
        <v>754</v>
      </c>
      <c r="B58" s="279">
        <v>211</v>
      </c>
      <c r="C58" s="280">
        <v>500601</v>
      </c>
      <c r="D58" s="278" t="s">
        <v>755</v>
      </c>
      <c r="E58" s="303">
        <v>42264</v>
      </c>
      <c r="F58" s="283"/>
      <c r="G58" s="283"/>
      <c r="H58" s="284" t="s">
        <v>756</v>
      </c>
      <c r="I58" s="283">
        <v>6000226310</v>
      </c>
      <c r="J58" s="283">
        <v>9900281983</v>
      </c>
      <c r="K58" s="293">
        <v>10035030572442</v>
      </c>
      <c r="L58" s="307">
        <v>42262</v>
      </c>
      <c r="M58" s="287" t="s">
        <v>757</v>
      </c>
      <c r="N58" s="288">
        <v>1289.5999999999999</v>
      </c>
      <c r="O58" s="310" t="str">
        <f t="shared" ref="O58:O77" si="1">CONCATENATE(B58,C58)</f>
        <v>211500601</v>
      </c>
      <c r="P58" s="292">
        <v>42262</v>
      </c>
      <c r="Q58" s="291"/>
    </row>
    <row r="59" spans="1:78">
      <c r="A59" s="278" t="s">
        <v>758</v>
      </c>
      <c r="B59" s="279">
        <v>361</v>
      </c>
      <c r="C59" s="278" t="s">
        <v>550</v>
      </c>
      <c r="D59" s="278" t="s">
        <v>759</v>
      </c>
      <c r="E59" s="303">
        <v>42268</v>
      </c>
      <c r="F59" s="283"/>
      <c r="G59" s="283"/>
      <c r="H59" s="284" t="s">
        <v>760</v>
      </c>
      <c r="I59" s="283">
        <v>6000224847</v>
      </c>
      <c r="J59" s="283">
        <v>9900282120</v>
      </c>
      <c r="K59" s="293">
        <v>10035030581921</v>
      </c>
      <c r="L59" s="307">
        <v>42267</v>
      </c>
      <c r="M59" s="287" t="s">
        <v>761</v>
      </c>
      <c r="N59" s="319">
        <v>76</v>
      </c>
      <c r="O59" s="310" t="str">
        <f t="shared" si="1"/>
        <v>361030500</v>
      </c>
      <c r="P59" s="292">
        <v>42267</v>
      </c>
      <c r="Q59" s="291"/>
    </row>
    <row r="60" spans="1:78">
      <c r="A60" s="278" t="s">
        <v>762</v>
      </c>
      <c r="B60" s="279">
        <v>361</v>
      </c>
      <c r="C60" s="278" t="s">
        <v>550</v>
      </c>
      <c r="D60" s="320" t="s">
        <v>763</v>
      </c>
      <c r="E60" s="292">
        <v>42275</v>
      </c>
      <c r="F60" s="321"/>
      <c r="G60" s="283"/>
      <c r="H60" s="305" t="s">
        <v>723</v>
      </c>
      <c r="I60" s="304">
        <v>6000224658</v>
      </c>
      <c r="J60" s="304">
        <v>9900281585</v>
      </c>
      <c r="K60" s="306">
        <v>10035030592347</v>
      </c>
      <c r="L60" s="307">
        <v>42274</v>
      </c>
      <c r="M60" s="308" t="s">
        <v>764</v>
      </c>
      <c r="N60" s="309">
        <v>26</v>
      </c>
      <c r="O60" s="310" t="str">
        <f t="shared" si="1"/>
        <v>361030500</v>
      </c>
      <c r="P60" s="292">
        <v>42270</v>
      </c>
      <c r="Q60" s="291"/>
    </row>
    <row r="61" spans="1:78" s="283" customFormat="1">
      <c r="A61" s="278" t="s">
        <v>765</v>
      </c>
      <c r="B61" s="280">
        <v>361</v>
      </c>
      <c r="C61" s="278" t="s">
        <v>550</v>
      </c>
      <c r="D61" s="322" t="s">
        <v>766</v>
      </c>
      <c r="E61" s="292">
        <v>42276</v>
      </c>
      <c r="F61" s="254"/>
      <c r="G61" s="254"/>
      <c r="H61" s="284" t="s">
        <v>707</v>
      </c>
      <c r="I61" s="283">
        <v>6000225809</v>
      </c>
      <c r="J61" s="283">
        <v>9900281719</v>
      </c>
      <c r="K61" s="285">
        <v>10035030595564</v>
      </c>
      <c r="L61" s="294">
        <v>42275</v>
      </c>
      <c r="M61" s="287" t="s">
        <v>767</v>
      </c>
      <c r="N61" s="288">
        <v>106</v>
      </c>
      <c r="O61" s="280" t="str">
        <f t="shared" si="1"/>
        <v>361030500</v>
      </c>
      <c r="P61" s="292">
        <v>42275</v>
      </c>
      <c r="Q61" s="311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</row>
    <row r="62" spans="1:78">
      <c r="A62" s="278" t="s">
        <v>768</v>
      </c>
      <c r="B62" s="323">
        <v>401</v>
      </c>
      <c r="C62" s="287">
        <v>101101</v>
      </c>
      <c r="D62" s="324" t="s">
        <v>769</v>
      </c>
      <c r="E62" s="286">
        <v>42278</v>
      </c>
      <c r="F62" s="283"/>
      <c r="G62" s="283"/>
      <c r="H62" s="312" t="s">
        <v>770</v>
      </c>
      <c r="I62" s="313">
        <v>6000226317</v>
      </c>
      <c r="J62" s="313">
        <v>9900281995</v>
      </c>
      <c r="K62" s="314">
        <v>10035030600070</v>
      </c>
      <c r="L62" s="325">
        <v>42277</v>
      </c>
      <c r="M62" s="316" t="s">
        <v>771</v>
      </c>
      <c r="N62" s="317">
        <v>300</v>
      </c>
      <c r="O62" s="326" t="str">
        <f t="shared" si="1"/>
        <v>401101101</v>
      </c>
      <c r="P62" s="294">
        <v>42276</v>
      </c>
      <c r="Q62" s="291"/>
    </row>
    <row r="63" spans="1:78">
      <c r="A63" s="278" t="s">
        <v>772</v>
      </c>
      <c r="B63" s="279">
        <v>401</v>
      </c>
      <c r="C63" s="280">
        <v>101101</v>
      </c>
      <c r="D63" s="278" t="s">
        <v>773</v>
      </c>
      <c r="E63" s="292">
        <v>42279</v>
      </c>
      <c r="F63" s="283"/>
      <c r="G63" s="283"/>
      <c r="H63" s="284" t="s">
        <v>774</v>
      </c>
      <c r="I63" s="283">
        <v>6000224856</v>
      </c>
      <c r="J63" s="283">
        <v>9900281326</v>
      </c>
      <c r="K63" s="285">
        <v>10035030602459</v>
      </c>
      <c r="L63" s="294">
        <v>42278</v>
      </c>
      <c r="M63" s="287" t="s">
        <v>775</v>
      </c>
      <c r="N63" s="288">
        <v>300</v>
      </c>
      <c r="O63" s="310" t="str">
        <f t="shared" si="1"/>
        <v>401101101</v>
      </c>
      <c r="P63" s="292">
        <v>42277</v>
      </c>
      <c r="Q63" s="291"/>
    </row>
    <row r="64" spans="1:78">
      <c r="A64" s="278" t="s">
        <v>776</v>
      </c>
      <c r="B64" s="279">
        <v>262</v>
      </c>
      <c r="C64" s="278" t="s">
        <v>572</v>
      </c>
      <c r="D64" s="278" t="s">
        <v>777</v>
      </c>
      <c r="E64" s="292">
        <v>42284</v>
      </c>
      <c r="F64" s="283"/>
      <c r="G64" s="283"/>
      <c r="H64" s="284" t="s">
        <v>778</v>
      </c>
      <c r="I64" s="283">
        <v>4000119659</v>
      </c>
      <c r="J64" s="283">
        <v>9900281851</v>
      </c>
      <c r="K64" s="285">
        <v>10035030611767</v>
      </c>
      <c r="L64" s="294">
        <v>42283</v>
      </c>
      <c r="M64" s="287" t="s">
        <v>779</v>
      </c>
      <c r="N64" s="288">
        <v>230</v>
      </c>
      <c r="O64" s="310" t="str">
        <f t="shared" si="1"/>
        <v>262020201</v>
      </c>
      <c r="P64" s="292">
        <v>42282</v>
      </c>
      <c r="Q64" s="291"/>
    </row>
    <row r="65" spans="1:17">
      <c r="A65" s="278" t="s">
        <v>780</v>
      </c>
      <c r="B65" s="279">
        <v>361</v>
      </c>
      <c r="C65" s="278" t="s">
        <v>550</v>
      </c>
      <c r="D65" s="278" t="s">
        <v>781</v>
      </c>
      <c r="E65" s="292">
        <v>42292</v>
      </c>
      <c r="F65" s="283"/>
      <c r="G65" s="283"/>
      <c r="H65" s="284" t="s">
        <v>723</v>
      </c>
      <c r="I65" s="283">
        <v>6000224658</v>
      </c>
      <c r="J65" s="283">
        <v>9900281186</v>
      </c>
      <c r="K65" s="285">
        <v>10035030637013</v>
      </c>
      <c r="L65" s="294">
        <v>42290</v>
      </c>
      <c r="M65" s="287" t="s">
        <v>782</v>
      </c>
      <c r="N65" s="288">
        <v>30</v>
      </c>
      <c r="O65" s="310" t="str">
        <f t="shared" si="1"/>
        <v>361030500</v>
      </c>
      <c r="P65" s="292">
        <v>42289</v>
      </c>
      <c r="Q65" s="291"/>
    </row>
    <row r="66" spans="1:17">
      <c r="A66" s="278" t="s">
        <v>783</v>
      </c>
      <c r="B66" s="279">
        <v>361</v>
      </c>
      <c r="C66" s="278" t="s">
        <v>550</v>
      </c>
      <c r="D66" s="278" t="s">
        <v>784</v>
      </c>
      <c r="E66" s="292">
        <v>42292</v>
      </c>
      <c r="F66" s="283"/>
      <c r="G66" s="283"/>
      <c r="H66" s="284" t="s">
        <v>785</v>
      </c>
      <c r="I66" s="283">
        <v>6000224832</v>
      </c>
      <c r="J66" s="283">
        <v>9900281315</v>
      </c>
      <c r="K66" s="285">
        <v>10035030633355</v>
      </c>
      <c r="L66" s="294">
        <v>42289</v>
      </c>
      <c r="M66" s="287" t="s">
        <v>786</v>
      </c>
      <c r="N66" s="288">
        <v>50</v>
      </c>
      <c r="O66" s="310" t="str">
        <f t="shared" si="1"/>
        <v>361030500</v>
      </c>
      <c r="P66" s="292">
        <v>42288</v>
      </c>
      <c r="Q66" s="291"/>
    </row>
    <row r="67" spans="1:17">
      <c r="A67" s="278" t="s">
        <v>787</v>
      </c>
      <c r="B67" s="279">
        <v>361</v>
      </c>
      <c r="C67" s="278" t="s">
        <v>550</v>
      </c>
      <c r="D67" s="278" t="s">
        <v>788</v>
      </c>
      <c r="E67" s="292">
        <v>42292</v>
      </c>
      <c r="F67" s="283"/>
      <c r="G67" s="283"/>
      <c r="H67" s="284" t="s">
        <v>593</v>
      </c>
      <c r="I67" s="283">
        <v>6000224657</v>
      </c>
      <c r="J67" s="283">
        <v>9900281452</v>
      </c>
      <c r="K67" s="285">
        <v>10035030633368</v>
      </c>
      <c r="L67" s="294">
        <v>42289</v>
      </c>
      <c r="M67" s="287" t="s">
        <v>789</v>
      </c>
      <c r="N67" s="288">
        <v>50</v>
      </c>
      <c r="O67" s="310" t="str">
        <f t="shared" si="1"/>
        <v>361030500</v>
      </c>
      <c r="P67" s="292">
        <v>42288</v>
      </c>
      <c r="Q67" s="291"/>
    </row>
    <row r="68" spans="1:17">
      <c r="A68" s="278" t="s">
        <v>790</v>
      </c>
      <c r="B68" s="279">
        <v>361</v>
      </c>
      <c r="C68" s="278" t="s">
        <v>550</v>
      </c>
      <c r="D68" s="278" t="s">
        <v>791</v>
      </c>
      <c r="E68" s="292">
        <v>42292</v>
      </c>
      <c r="F68" s="283"/>
      <c r="G68" s="283"/>
      <c r="H68" s="284" t="s">
        <v>732</v>
      </c>
      <c r="I68" s="283">
        <v>6000225428</v>
      </c>
      <c r="J68" s="283">
        <v>9900281586</v>
      </c>
      <c r="K68" s="285">
        <v>10035030633381</v>
      </c>
      <c r="L68" s="294">
        <v>42289</v>
      </c>
      <c r="M68" s="287" t="s">
        <v>792</v>
      </c>
      <c r="N68" s="288">
        <v>50</v>
      </c>
      <c r="O68" s="310" t="str">
        <f t="shared" si="1"/>
        <v>361030500</v>
      </c>
      <c r="P68" s="292">
        <v>42288</v>
      </c>
      <c r="Q68" s="291"/>
    </row>
    <row r="69" spans="1:17">
      <c r="A69" s="278" t="s">
        <v>793</v>
      </c>
      <c r="B69" s="279">
        <v>361</v>
      </c>
      <c r="C69" s="278" t="s">
        <v>550</v>
      </c>
      <c r="D69" s="278" t="s">
        <v>794</v>
      </c>
      <c r="E69" s="292">
        <v>42293</v>
      </c>
      <c r="F69" s="283"/>
      <c r="G69" s="283"/>
      <c r="H69" s="284" t="s">
        <v>795</v>
      </c>
      <c r="I69" s="283">
        <v>6000224848</v>
      </c>
      <c r="J69" s="283">
        <v>9900281720</v>
      </c>
      <c r="K69" s="285">
        <v>10035030645383</v>
      </c>
      <c r="L69" s="294">
        <v>42292</v>
      </c>
      <c r="M69" s="287" t="s">
        <v>796</v>
      </c>
      <c r="N69" s="288">
        <v>108</v>
      </c>
      <c r="O69" s="310" t="str">
        <f t="shared" si="1"/>
        <v>361030500</v>
      </c>
      <c r="P69" s="292">
        <v>42290</v>
      </c>
      <c r="Q69" s="291"/>
    </row>
    <row r="70" spans="1:17">
      <c r="A70" s="278" t="s">
        <v>797</v>
      </c>
      <c r="B70" s="279">
        <v>111</v>
      </c>
      <c r="C70" s="280">
        <v>101315</v>
      </c>
      <c r="D70" s="278" t="s">
        <v>798</v>
      </c>
      <c r="E70" s="292">
        <v>42296</v>
      </c>
      <c r="F70" s="283"/>
      <c r="G70" s="283"/>
      <c r="H70" s="284" t="s">
        <v>799</v>
      </c>
      <c r="I70" s="283">
        <v>6000226132</v>
      </c>
      <c r="J70" s="283">
        <v>9900281852</v>
      </c>
      <c r="K70" s="285">
        <v>10035030650285</v>
      </c>
      <c r="L70" s="294">
        <v>42295</v>
      </c>
      <c r="M70" s="287" t="s">
        <v>800</v>
      </c>
      <c r="N70" s="288">
        <v>992</v>
      </c>
      <c r="O70" s="310" t="str">
        <f t="shared" si="1"/>
        <v>111101315</v>
      </c>
      <c r="P70" s="292">
        <v>42293</v>
      </c>
      <c r="Q70" s="291"/>
    </row>
    <row r="71" spans="1:17">
      <c r="A71" s="278" t="s">
        <v>801</v>
      </c>
      <c r="B71" s="279">
        <v>361</v>
      </c>
      <c r="C71" s="278" t="s">
        <v>550</v>
      </c>
      <c r="D71" s="278" t="s">
        <v>802</v>
      </c>
      <c r="E71" s="292">
        <v>42298</v>
      </c>
      <c r="F71" s="283"/>
      <c r="G71" s="283"/>
      <c r="H71" s="284" t="s">
        <v>803</v>
      </c>
      <c r="I71" s="283">
        <v>6000226496</v>
      </c>
      <c r="J71" s="283">
        <v>9900282122</v>
      </c>
      <c r="K71" s="285">
        <v>10035030659915</v>
      </c>
      <c r="L71" s="294">
        <v>42297</v>
      </c>
      <c r="M71" s="287" t="s">
        <v>804</v>
      </c>
      <c r="N71" s="288">
        <v>50</v>
      </c>
      <c r="O71" s="310" t="str">
        <f t="shared" si="1"/>
        <v>361030500</v>
      </c>
      <c r="P71" s="292">
        <v>42296</v>
      </c>
      <c r="Q71" s="291"/>
    </row>
    <row r="72" spans="1:17">
      <c r="A72" s="278" t="s">
        <v>805</v>
      </c>
      <c r="B72" s="279">
        <v>401</v>
      </c>
      <c r="C72" s="280">
        <v>100801</v>
      </c>
      <c r="D72" s="278" t="s">
        <v>806</v>
      </c>
      <c r="E72" s="292">
        <v>42304</v>
      </c>
      <c r="F72" s="283"/>
      <c r="G72" s="283"/>
      <c r="H72" s="284" t="s">
        <v>807</v>
      </c>
      <c r="I72" s="283">
        <v>6000225051</v>
      </c>
      <c r="J72" s="283">
        <v>9900281853</v>
      </c>
      <c r="K72" s="285">
        <v>10035030683647</v>
      </c>
      <c r="L72" s="294">
        <v>42304</v>
      </c>
      <c r="M72" s="287" t="s">
        <v>808</v>
      </c>
      <c r="N72" s="288">
        <v>300</v>
      </c>
      <c r="O72" s="310" t="str">
        <f t="shared" si="1"/>
        <v>401100801</v>
      </c>
      <c r="P72" s="292">
        <v>42303</v>
      </c>
      <c r="Q72" s="291"/>
    </row>
    <row r="73" spans="1:17">
      <c r="A73" s="278" t="s">
        <v>809</v>
      </c>
      <c r="B73" s="279">
        <v>311</v>
      </c>
      <c r="C73" s="278" t="s">
        <v>810</v>
      </c>
      <c r="D73" s="278" t="s">
        <v>811</v>
      </c>
      <c r="E73" s="292">
        <v>42305</v>
      </c>
      <c r="F73" s="283"/>
      <c r="G73" s="283"/>
      <c r="H73" s="284" t="s">
        <v>812</v>
      </c>
      <c r="I73" s="283">
        <v>6000226311</v>
      </c>
      <c r="J73" s="283">
        <v>9900281986</v>
      </c>
      <c r="K73" s="285">
        <v>10035030677814</v>
      </c>
      <c r="L73" s="294">
        <v>42303</v>
      </c>
      <c r="M73" s="287" t="s">
        <v>813</v>
      </c>
      <c r="N73" s="288">
        <v>158.9</v>
      </c>
      <c r="O73" s="310" t="str">
        <f t="shared" si="1"/>
        <v>311021111</v>
      </c>
      <c r="P73" s="292">
        <v>42303</v>
      </c>
      <c r="Q73" s="291"/>
    </row>
    <row r="74" spans="1:17">
      <c r="A74" s="278" t="s">
        <v>814</v>
      </c>
      <c r="B74" s="279">
        <v>361</v>
      </c>
      <c r="C74" s="278" t="s">
        <v>550</v>
      </c>
      <c r="D74" s="278" t="s">
        <v>815</v>
      </c>
      <c r="E74" s="292">
        <v>42305</v>
      </c>
      <c r="F74" s="283"/>
      <c r="G74" s="283"/>
      <c r="H74" s="284" t="s">
        <v>723</v>
      </c>
      <c r="I74" s="283">
        <v>6000224658</v>
      </c>
      <c r="J74" s="283">
        <v>9900281188</v>
      </c>
      <c r="K74" s="285">
        <v>10035030683503</v>
      </c>
      <c r="L74" s="294">
        <v>42304</v>
      </c>
      <c r="M74" s="287" t="s">
        <v>816</v>
      </c>
      <c r="N74" s="288">
        <v>24</v>
      </c>
      <c r="O74" s="310" t="str">
        <f t="shared" si="1"/>
        <v>361030500</v>
      </c>
      <c r="P74" s="292">
        <v>42304</v>
      </c>
      <c r="Q74" s="291"/>
    </row>
    <row r="75" spans="1:17">
      <c r="A75" s="278" t="s">
        <v>817</v>
      </c>
      <c r="B75" s="279">
        <v>361</v>
      </c>
      <c r="C75" s="278" t="s">
        <v>550</v>
      </c>
      <c r="D75" s="281" t="s">
        <v>818</v>
      </c>
      <c r="E75" s="292">
        <v>42320</v>
      </c>
      <c r="F75" s="283"/>
      <c r="G75" s="283"/>
      <c r="H75" s="284" t="s">
        <v>715</v>
      </c>
      <c r="I75" s="283">
        <v>6000224656</v>
      </c>
      <c r="J75" s="283">
        <v>9900281722</v>
      </c>
      <c r="K75" s="293">
        <v>10035030716180</v>
      </c>
      <c r="L75" s="294">
        <v>42319</v>
      </c>
      <c r="M75" s="287" t="s">
        <v>819</v>
      </c>
      <c r="N75" s="288">
        <v>78</v>
      </c>
      <c r="O75" s="310" t="str">
        <f t="shared" si="1"/>
        <v>361030500</v>
      </c>
      <c r="P75" s="292">
        <v>42317</v>
      </c>
      <c r="Q75" s="291"/>
    </row>
    <row r="76" spans="1:17">
      <c r="A76" s="278" t="s">
        <v>820</v>
      </c>
      <c r="B76" s="279">
        <v>361</v>
      </c>
      <c r="C76" s="278" t="s">
        <v>550</v>
      </c>
      <c r="D76" s="278" t="s">
        <v>821</v>
      </c>
      <c r="E76" s="292">
        <v>42334</v>
      </c>
      <c r="F76" s="283"/>
      <c r="G76" s="283"/>
      <c r="H76" s="284" t="s">
        <v>561</v>
      </c>
      <c r="I76" s="283">
        <v>6000226135</v>
      </c>
      <c r="J76" s="283">
        <v>9900281855</v>
      </c>
      <c r="K76" s="293">
        <v>10035030763197</v>
      </c>
      <c r="L76" s="294">
        <v>42333</v>
      </c>
      <c r="M76" s="287" t="s">
        <v>822</v>
      </c>
      <c r="N76" s="288">
        <v>70</v>
      </c>
      <c r="O76" s="310" t="str">
        <f t="shared" si="1"/>
        <v>361030500</v>
      </c>
      <c r="P76" s="292">
        <v>42333</v>
      </c>
      <c r="Q76" s="291"/>
    </row>
    <row r="77" spans="1:17">
      <c r="A77" s="278" t="s">
        <v>823</v>
      </c>
      <c r="B77" s="279">
        <v>401</v>
      </c>
      <c r="C77" s="280">
        <v>101101</v>
      </c>
      <c r="D77" s="278" t="s">
        <v>824</v>
      </c>
      <c r="E77" s="292">
        <v>42338</v>
      </c>
      <c r="F77" s="283"/>
      <c r="G77" s="283"/>
      <c r="H77" s="284" t="s">
        <v>825</v>
      </c>
      <c r="I77" s="283">
        <v>6000226340</v>
      </c>
      <c r="J77" s="283">
        <v>9900282125</v>
      </c>
      <c r="K77" s="293">
        <v>10035030768752</v>
      </c>
      <c r="L77" s="294">
        <v>42337</v>
      </c>
      <c r="M77" s="287" t="s">
        <v>826</v>
      </c>
      <c r="N77" s="288">
        <v>200</v>
      </c>
      <c r="O77" s="310" t="str">
        <f t="shared" si="1"/>
        <v>401101101</v>
      </c>
      <c r="P77" s="292">
        <v>42334</v>
      </c>
      <c r="Q77" s="291"/>
    </row>
    <row r="78" spans="1:17">
      <c r="A78" s="278" t="s">
        <v>827</v>
      </c>
      <c r="B78" s="279">
        <v>401</v>
      </c>
      <c r="C78" s="280">
        <v>100801</v>
      </c>
      <c r="D78" s="278" t="s">
        <v>828</v>
      </c>
      <c r="E78" s="292">
        <v>42339</v>
      </c>
      <c r="F78" s="283"/>
      <c r="G78" s="283"/>
      <c r="H78" s="284" t="s">
        <v>807</v>
      </c>
      <c r="I78" s="283">
        <v>6000225051</v>
      </c>
      <c r="J78" s="283">
        <v>9900281456</v>
      </c>
      <c r="K78" s="285">
        <v>10035030781074</v>
      </c>
      <c r="L78" s="294">
        <v>42339</v>
      </c>
      <c r="M78" s="287" t="s">
        <v>587</v>
      </c>
      <c r="N78" s="288">
        <v>300</v>
      </c>
      <c r="O78" s="310">
        <v>401100801</v>
      </c>
      <c r="P78" s="292">
        <v>42338</v>
      </c>
      <c r="Q78" s="291"/>
    </row>
    <row r="79" spans="1:17">
      <c r="A79" s="278" t="s">
        <v>829</v>
      </c>
      <c r="B79" s="279">
        <v>361</v>
      </c>
      <c r="C79" s="278" t="s">
        <v>550</v>
      </c>
      <c r="D79" s="278" t="s">
        <v>830</v>
      </c>
      <c r="E79" s="292">
        <v>42340</v>
      </c>
      <c r="F79" s="283"/>
      <c r="G79" s="283"/>
      <c r="H79" s="284" t="s">
        <v>593</v>
      </c>
      <c r="I79" s="283">
        <v>6000224657</v>
      </c>
      <c r="J79" s="283">
        <v>9900281590</v>
      </c>
      <c r="K79" s="285">
        <v>10035030773796</v>
      </c>
      <c r="L79" s="294">
        <v>42338</v>
      </c>
      <c r="M79" s="287" t="s">
        <v>831</v>
      </c>
      <c r="N79" s="288">
        <v>50</v>
      </c>
      <c r="O79" s="310">
        <v>361030500</v>
      </c>
      <c r="P79" s="292">
        <v>42337</v>
      </c>
      <c r="Q79" s="291"/>
    </row>
    <row r="80" spans="1:17">
      <c r="A80" s="278" t="s">
        <v>832</v>
      </c>
      <c r="B80" s="279">
        <v>401</v>
      </c>
      <c r="C80" s="280">
        <v>101101</v>
      </c>
      <c r="D80" s="278" t="s">
        <v>833</v>
      </c>
      <c r="E80" s="292">
        <v>42341</v>
      </c>
      <c r="F80" s="283"/>
      <c r="G80" s="283"/>
      <c r="H80" s="284" t="s">
        <v>834</v>
      </c>
      <c r="I80" s="283">
        <v>6000226136</v>
      </c>
      <c r="J80" s="283">
        <v>9900281856</v>
      </c>
      <c r="K80" s="285">
        <v>10035030784774</v>
      </c>
      <c r="L80" s="286">
        <v>42339</v>
      </c>
      <c r="M80" s="287" t="s">
        <v>835</v>
      </c>
      <c r="N80" s="288">
        <v>100</v>
      </c>
      <c r="O80" s="310">
        <v>401101101</v>
      </c>
      <c r="P80" s="292">
        <v>42338</v>
      </c>
      <c r="Q80" s="291"/>
    </row>
    <row r="81" spans="1:17">
      <c r="A81" s="278" t="s">
        <v>836</v>
      </c>
      <c r="B81" s="279">
        <v>361</v>
      </c>
      <c r="C81" s="278" t="s">
        <v>550</v>
      </c>
      <c r="D81" s="278" t="s">
        <v>837</v>
      </c>
      <c r="E81" s="292">
        <v>42342</v>
      </c>
      <c r="F81" s="283"/>
      <c r="G81" s="283"/>
      <c r="H81" s="284" t="s">
        <v>593</v>
      </c>
      <c r="I81" s="283">
        <v>6000224657</v>
      </c>
      <c r="J81" s="283">
        <v>9900281989</v>
      </c>
      <c r="K81" s="285">
        <v>10035030798200</v>
      </c>
      <c r="L81" s="294">
        <v>42341</v>
      </c>
      <c r="M81" s="287" t="s">
        <v>838</v>
      </c>
      <c r="N81" s="288">
        <v>50</v>
      </c>
      <c r="O81" s="310">
        <v>361030500</v>
      </c>
      <c r="P81" s="292">
        <v>42340</v>
      </c>
      <c r="Q81" s="291"/>
    </row>
    <row r="82" spans="1:17">
      <c r="A82" s="278" t="s">
        <v>839</v>
      </c>
      <c r="B82" s="279">
        <v>361</v>
      </c>
      <c r="C82" s="278" t="s">
        <v>550</v>
      </c>
      <c r="D82" s="278" t="s">
        <v>840</v>
      </c>
      <c r="E82" s="292">
        <v>42342</v>
      </c>
      <c r="F82" s="283"/>
      <c r="G82" s="283"/>
      <c r="H82" s="284" t="s">
        <v>795</v>
      </c>
      <c r="I82" s="283">
        <v>6000224848</v>
      </c>
      <c r="J82" s="283">
        <v>9900282126</v>
      </c>
      <c r="K82" s="285">
        <v>10035030798217</v>
      </c>
      <c r="L82" s="294">
        <v>42341</v>
      </c>
      <c r="M82" s="287" t="s">
        <v>841</v>
      </c>
      <c r="N82" s="288">
        <v>70</v>
      </c>
      <c r="O82" s="310">
        <v>361030500</v>
      </c>
      <c r="P82" s="292">
        <v>42341</v>
      </c>
      <c r="Q82" s="291"/>
    </row>
    <row r="83" spans="1:17">
      <c r="A83" s="278" t="s">
        <v>842</v>
      </c>
      <c r="B83" s="279">
        <v>361</v>
      </c>
      <c r="C83" s="278" t="s">
        <v>550</v>
      </c>
      <c r="D83" s="278" t="s">
        <v>843</v>
      </c>
      <c r="E83" s="292">
        <v>42342</v>
      </c>
      <c r="F83" s="283"/>
      <c r="G83" s="283"/>
      <c r="H83" s="284" t="s">
        <v>760</v>
      </c>
      <c r="I83" s="283">
        <v>6000224663</v>
      </c>
      <c r="J83" s="283">
        <v>9900281191</v>
      </c>
      <c r="K83" s="285">
        <v>10035030798316</v>
      </c>
      <c r="L83" s="294">
        <v>42341</v>
      </c>
      <c r="M83" s="287" t="s">
        <v>844</v>
      </c>
      <c r="N83" s="288">
        <v>96</v>
      </c>
      <c r="O83" s="310">
        <v>361030500</v>
      </c>
      <c r="P83" s="292">
        <v>42340</v>
      </c>
      <c r="Q83" s="291"/>
    </row>
    <row r="84" spans="1:17">
      <c r="A84" s="278" t="s">
        <v>845</v>
      </c>
      <c r="B84" s="279">
        <v>231</v>
      </c>
      <c r="C84" s="278" t="s">
        <v>613</v>
      </c>
      <c r="D84" s="278" t="s">
        <v>846</v>
      </c>
      <c r="E84" s="292">
        <v>42344</v>
      </c>
      <c r="F84" s="283"/>
      <c r="G84" s="283"/>
      <c r="H84" s="284" t="s">
        <v>847</v>
      </c>
      <c r="I84" s="283">
        <v>6000225052</v>
      </c>
      <c r="J84" s="283">
        <v>9900281457</v>
      </c>
      <c r="K84" s="285">
        <v>10035030802144</v>
      </c>
      <c r="L84" s="327">
        <v>42344</v>
      </c>
      <c r="M84" s="287" t="s">
        <v>848</v>
      </c>
      <c r="N84" s="288">
        <v>1000</v>
      </c>
      <c r="O84" s="310">
        <v>231020801</v>
      </c>
      <c r="P84" s="328">
        <v>42341</v>
      </c>
      <c r="Q84" s="291"/>
    </row>
    <row r="85" spans="1:17">
      <c r="A85" s="278" t="s">
        <v>849</v>
      </c>
      <c r="B85" s="279">
        <v>231</v>
      </c>
      <c r="C85" s="278" t="s">
        <v>613</v>
      </c>
      <c r="D85" s="278" t="s">
        <v>850</v>
      </c>
      <c r="E85" s="292">
        <v>42344</v>
      </c>
      <c r="F85" s="283"/>
      <c r="G85" s="283"/>
      <c r="H85" s="284" t="s">
        <v>851</v>
      </c>
      <c r="I85" s="283">
        <v>6000225437</v>
      </c>
      <c r="J85" s="283">
        <v>9900281591</v>
      </c>
      <c r="K85" s="285">
        <v>10035030802156</v>
      </c>
      <c r="L85" s="327">
        <v>42344</v>
      </c>
      <c r="M85" s="287" t="s">
        <v>852</v>
      </c>
      <c r="N85" s="288">
        <v>1000</v>
      </c>
      <c r="O85" s="310">
        <v>231020801</v>
      </c>
      <c r="P85" s="328">
        <v>42341</v>
      </c>
      <c r="Q85" s="291"/>
    </row>
    <row r="86" spans="1:17">
      <c r="A86" s="278" t="s">
        <v>853</v>
      </c>
      <c r="B86" s="279">
        <v>291</v>
      </c>
      <c r="C86" s="278" t="s">
        <v>854</v>
      </c>
      <c r="D86" s="278" t="s">
        <v>855</v>
      </c>
      <c r="E86" s="292">
        <v>42347</v>
      </c>
      <c r="F86" s="283"/>
      <c r="G86" s="283"/>
      <c r="H86" s="284" t="s">
        <v>856</v>
      </c>
      <c r="I86" s="283">
        <v>6000226137</v>
      </c>
      <c r="J86" s="283">
        <v>9900281857</v>
      </c>
      <c r="K86" s="285">
        <v>10035030815653</v>
      </c>
      <c r="L86" s="286">
        <v>42346</v>
      </c>
      <c r="M86" s="287" t="s">
        <v>857</v>
      </c>
      <c r="N86" s="288">
        <v>142</v>
      </c>
      <c r="O86" s="310">
        <v>291051081</v>
      </c>
      <c r="P86" s="292">
        <v>42345</v>
      </c>
      <c r="Q86" s="291"/>
    </row>
    <row r="87" spans="1:17">
      <c r="A87" s="278" t="s">
        <v>858</v>
      </c>
      <c r="B87" s="279">
        <v>262</v>
      </c>
      <c r="C87" s="278" t="s">
        <v>572</v>
      </c>
      <c r="D87" s="278" t="s">
        <v>859</v>
      </c>
      <c r="E87" s="292">
        <v>42347</v>
      </c>
      <c r="F87" s="283"/>
      <c r="G87" s="283"/>
      <c r="H87" s="284" t="s">
        <v>860</v>
      </c>
      <c r="I87" s="283">
        <v>4000119667</v>
      </c>
      <c r="J87" s="283">
        <v>9900281990</v>
      </c>
      <c r="K87" s="285">
        <v>10035030822349</v>
      </c>
      <c r="L87" s="286">
        <v>42347</v>
      </c>
      <c r="M87" s="287" t="s">
        <v>861</v>
      </c>
      <c r="N87" s="288">
        <v>632</v>
      </c>
      <c r="O87" s="310">
        <v>262020201</v>
      </c>
      <c r="P87" s="292">
        <v>42346</v>
      </c>
      <c r="Q87" s="291"/>
    </row>
    <row r="88" spans="1:17">
      <c r="A88" s="278" t="s">
        <v>862</v>
      </c>
      <c r="B88" s="279">
        <v>111</v>
      </c>
      <c r="C88" s="280">
        <v>800901</v>
      </c>
      <c r="D88" s="278" t="s">
        <v>863</v>
      </c>
      <c r="E88" s="292">
        <v>42347</v>
      </c>
      <c r="F88" s="283"/>
      <c r="G88" s="283"/>
      <c r="H88" s="284" t="s">
        <v>864</v>
      </c>
      <c r="I88" s="283">
        <v>6000226502</v>
      </c>
      <c r="J88" s="283">
        <v>9900282127</v>
      </c>
      <c r="K88" s="285">
        <v>10035030822963</v>
      </c>
      <c r="L88" s="286">
        <v>42347</v>
      </c>
      <c r="M88" s="287" t="s">
        <v>865</v>
      </c>
      <c r="N88" s="288">
        <v>216</v>
      </c>
      <c r="O88" s="310">
        <v>269090100</v>
      </c>
      <c r="P88" s="292">
        <v>42346</v>
      </c>
      <c r="Q88" s="291"/>
    </row>
    <row r="89" spans="1:17">
      <c r="A89" s="278" t="s">
        <v>866</v>
      </c>
      <c r="B89" s="279">
        <v>211</v>
      </c>
      <c r="C89" s="280">
        <v>500501</v>
      </c>
      <c r="D89" s="278" t="s">
        <v>867</v>
      </c>
      <c r="E89" s="292">
        <v>42348</v>
      </c>
      <c r="F89" s="283"/>
      <c r="G89" s="283"/>
      <c r="H89" s="284" t="s">
        <v>868</v>
      </c>
      <c r="I89" s="283">
        <v>6000224664</v>
      </c>
      <c r="J89" s="283">
        <v>9900281192</v>
      </c>
      <c r="K89" s="285">
        <v>10035030812810</v>
      </c>
      <c r="L89" s="294">
        <v>42346</v>
      </c>
      <c r="M89" s="287" t="s">
        <v>869</v>
      </c>
      <c r="N89" s="288">
        <v>123.9</v>
      </c>
      <c r="O89" s="310">
        <v>211500101</v>
      </c>
      <c r="P89" s="282">
        <v>42345</v>
      </c>
      <c r="Q89" s="291"/>
    </row>
    <row r="90" spans="1:17">
      <c r="A90" s="278" t="s">
        <v>870</v>
      </c>
      <c r="B90" s="279">
        <v>361</v>
      </c>
      <c r="C90" s="278" t="s">
        <v>550</v>
      </c>
      <c r="D90" s="329" t="s">
        <v>871</v>
      </c>
      <c r="E90" s="330">
        <v>42349</v>
      </c>
      <c r="F90" s="283"/>
      <c r="G90" s="283"/>
      <c r="H90" s="284" t="s">
        <v>707</v>
      </c>
      <c r="I90" s="283">
        <v>6000224853</v>
      </c>
      <c r="J90" s="283">
        <v>9900281321</v>
      </c>
      <c r="K90" s="285">
        <v>10035030817931</v>
      </c>
      <c r="L90" s="295">
        <v>42346</v>
      </c>
      <c r="M90" s="287" t="s">
        <v>872</v>
      </c>
      <c r="N90" s="288">
        <v>70</v>
      </c>
      <c r="O90" s="310">
        <v>361030500</v>
      </c>
      <c r="P90" s="292">
        <v>42346</v>
      </c>
      <c r="Q90" s="291"/>
    </row>
    <row r="91" spans="1:17">
      <c r="A91" s="278" t="s">
        <v>873</v>
      </c>
      <c r="B91" s="279">
        <v>361</v>
      </c>
      <c r="C91" s="278" t="s">
        <v>550</v>
      </c>
      <c r="D91" s="278" t="s">
        <v>874</v>
      </c>
      <c r="E91" s="292">
        <v>42352</v>
      </c>
      <c r="F91" s="283"/>
      <c r="G91" s="283"/>
      <c r="H91" s="284" t="s">
        <v>723</v>
      </c>
      <c r="I91" s="283">
        <v>6000226314</v>
      </c>
      <c r="J91" s="283">
        <v>9900281991</v>
      </c>
      <c r="K91" s="285">
        <v>10035030848003</v>
      </c>
      <c r="L91" s="294">
        <v>42351</v>
      </c>
      <c r="M91" s="287" t="s">
        <v>875</v>
      </c>
      <c r="N91" s="288">
        <v>52</v>
      </c>
      <c r="O91" s="310">
        <v>361030500</v>
      </c>
      <c r="P91" s="292">
        <v>42351</v>
      </c>
      <c r="Q91" s="291"/>
    </row>
    <row r="92" spans="1:17">
      <c r="A92" s="278" t="s">
        <v>876</v>
      </c>
      <c r="B92" s="279">
        <v>262</v>
      </c>
      <c r="C92" s="278" t="s">
        <v>572</v>
      </c>
      <c r="D92" s="278" t="s">
        <v>877</v>
      </c>
      <c r="E92" s="331">
        <v>42353</v>
      </c>
      <c r="F92" s="283"/>
      <c r="G92" s="283"/>
      <c r="H92" s="284" t="s">
        <v>878</v>
      </c>
      <c r="I92" s="283">
        <v>4000119628</v>
      </c>
      <c r="J92" s="283">
        <v>9900281459</v>
      </c>
      <c r="K92" s="285">
        <v>10035030855459</v>
      </c>
      <c r="L92" s="307">
        <v>42352</v>
      </c>
      <c r="M92" s="287" t="s">
        <v>879</v>
      </c>
      <c r="N92" s="288">
        <v>400</v>
      </c>
      <c r="O92" s="310">
        <v>262020201</v>
      </c>
      <c r="P92" s="282">
        <v>42351</v>
      </c>
      <c r="Q92" s="291"/>
    </row>
    <row r="93" spans="1:17">
      <c r="A93" s="278" t="s">
        <v>880</v>
      </c>
      <c r="B93" s="279">
        <v>361</v>
      </c>
      <c r="C93" s="278" t="s">
        <v>550</v>
      </c>
      <c r="D93" s="278" t="s">
        <v>881</v>
      </c>
      <c r="E93" s="331">
        <v>42353</v>
      </c>
      <c r="F93" s="283"/>
      <c r="G93" s="283"/>
      <c r="H93" s="284" t="s">
        <v>882</v>
      </c>
      <c r="I93" s="283">
        <v>6000224887</v>
      </c>
      <c r="J93" s="283">
        <v>9900281593</v>
      </c>
      <c r="K93" s="285">
        <v>10035030856223</v>
      </c>
      <c r="L93" s="307">
        <v>42352</v>
      </c>
      <c r="M93" s="287" t="s">
        <v>883</v>
      </c>
      <c r="N93" s="288">
        <v>56</v>
      </c>
      <c r="O93" s="310">
        <v>361030500</v>
      </c>
      <c r="P93" s="282">
        <v>42351</v>
      </c>
      <c r="Q93" s="291"/>
    </row>
    <row r="94" spans="1:17">
      <c r="A94" s="278" t="s">
        <v>884</v>
      </c>
      <c r="B94" s="279">
        <v>361</v>
      </c>
      <c r="C94" s="278" t="s">
        <v>550</v>
      </c>
      <c r="D94" s="278" t="s">
        <v>885</v>
      </c>
      <c r="E94" s="331">
        <v>42353</v>
      </c>
      <c r="F94" s="283"/>
      <c r="G94" s="283"/>
      <c r="H94" s="284" t="s">
        <v>715</v>
      </c>
      <c r="I94" s="283">
        <v>6000225903</v>
      </c>
      <c r="J94" s="283">
        <v>9900281727</v>
      </c>
      <c r="K94" s="285">
        <v>10035030856241</v>
      </c>
      <c r="L94" s="307">
        <v>42352</v>
      </c>
      <c r="M94" s="287" t="s">
        <v>886</v>
      </c>
      <c r="N94" s="288">
        <v>52</v>
      </c>
      <c r="O94" s="310">
        <v>361030500</v>
      </c>
      <c r="P94" s="282">
        <v>42351</v>
      </c>
      <c r="Q94" s="291"/>
    </row>
    <row r="95" spans="1:17">
      <c r="A95" s="278" t="s">
        <v>887</v>
      </c>
      <c r="B95" s="279">
        <v>231</v>
      </c>
      <c r="C95" s="278" t="s">
        <v>613</v>
      </c>
      <c r="D95" s="278" t="s">
        <v>888</v>
      </c>
      <c r="E95" s="331">
        <v>42353</v>
      </c>
      <c r="F95" s="283"/>
      <c r="G95" s="283"/>
      <c r="H95" s="284" t="s">
        <v>889</v>
      </c>
      <c r="I95" s="283">
        <v>6000226139</v>
      </c>
      <c r="J95" s="283">
        <v>9900281859</v>
      </c>
      <c r="K95" s="285">
        <v>10035030859160</v>
      </c>
      <c r="L95" s="307">
        <v>42352</v>
      </c>
      <c r="M95" s="287" t="s">
        <v>890</v>
      </c>
      <c r="N95" s="288">
        <v>942.4</v>
      </c>
      <c r="O95" s="310">
        <v>231020801</v>
      </c>
      <c r="P95" s="282">
        <v>42352</v>
      </c>
      <c r="Q95" s="291"/>
    </row>
    <row r="96" spans="1:17">
      <c r="A96" s="278" t="s">
        <v>891</v>
      </c>
      <c r="B96" s="279">
        <v>231</v>
      </c>
      <c r="C96" s="278" t="s">
        <v>613</v>
      </c>
      <c r="D96" s="278" t="s">
        <v>892</v>
      </c>
      <c r="E96" s="332">
        <v>42354</v>
      </c>
      <c r="F96" s="283"/>
      <c r="G96" s="283"/>
      <c r="H96" s="284" t="s">
        <v>893</v>
      </c>
      <c r="I96" s="283">
        <v>6000225441</v>
      </c>
      <c r="J96" s="283">
        <v>9900281594</v>
      </c>
      <c r="K96" s="285">
        <v>10035030854632</v>
      </c>
      <c r="L96" s="307">
        <v>42352</v>
      </c>
      <c r="M96" s="287" t="s">
        <v>894</v>
      </c>
      <c r="N96" s="288">
        <v>1000</v>
      </c>
      <c r="O96" s="310">
        <v>231020801</v>
      </c>
      <c r="P96" s="282">
        <v>42351</v>
      </c>
      <c r="Q96" s="291"/>
    </row>
    <row r="97" spans="1:78">
      <c r="A97" s="278" t="s">
        <v>895</v>
      </c>
      <c r="B97" s="323">
        <v>361</v>
      </c>
      <c r="C97" s="324" t="s">
        <v>550</v>
      </c>
      <c r="D97" s="324" t="s">
        <v>896</v>
      </c>
      <c r="E97" s="333">
        <v>42354</v>
      </c>
      <c r="F97" s="283"/>
      <c r="G97" s="283"/>
      <c r="H97" s="284" t="s">
        <v>897</v>
      </c>
      <c r="I97" s="283">
        <v>6000224854</v>
      </c>
      <c r="J97" s="283">
        <v>9900281323</v>
      </c>
      <c r="K97" s="285">
        <v>10035030870509</v>
      </c>
      <c r="L97" s="307">
        <v>42353</v>
      </c>
      <c r="M97" s="287" t="s">
        <v>898</v>
      </c>
      <c r="N97" s="288">
        <v>80</v>
      </c>
      <c r="O97" s="308">
        <v>361030500</v>
      </c>
      <c r="P97" s="295">
        <v>42353</v>
      </c>
      <c r="Q97" s="291"/>
    </row>
    <row r="98" spans="1:78">
      <c r="A98" s="278" t="s">
        <v>899</v>
      </c>
      <c r="B98" s="279">
        <v>361</v>
      </c>
      <c r="C98" s="278" t="s">
        <v>550</v>
      </c>
      <c r="D98" s="278" t="s">
        <v>900</v>
      </c>
      <c r="E98" s="332">
        <v>42355</v>
      </c>
      <c r="F98" s="283"/>
      <c r="G98" s="283"/>
      <c r="H98" s="284" t="s">
        <v>897</v>
      </c>
      <c r="I98" s="283">
        <v>6000226140</v>
      </c>
      <c r="J98" s="283">
        <v>9900281860</v>
      </c>
      <c r="K98" s="285">
        <v>10035030878985</v>
      </c>
      <c r="L98" s="333">
        <v>42354</v>
      </c>
      <c r="M98" s="287" t="s">
        <v>901</v>
      </c>
      <c r="N98" s="288">
        <v>50</v>
      </c>
      <c r="O98" s="310">
        <v>361030500</v>
      </c>
      <c r="P98" s="292">
        <v>42354</v>
      </c>
      <c r="Q98" s="291"/>
    </row>
    <row r="99" spans="1:78">
      <c r="A99" s="278" t="s">
        <v>902</v>
      </c>
      <c r="B99" s="279">
        <v>361</v>
      </c>
      <c r="C99" s="278" t="s">
        <v>550</v>
      </c>
      <c r="D99" s="278" t="s">
        <v>903</v>
      </c>
      <c r="E99" s="282">
        <v>42356</v>
      </c>
      <c r="F99" s="283"/>
      <c r="G99" s="283"/>
      <c r="H99" s="284" t="s">
        <v>904</v>
      </c>
      <c r="I99" s="283">
        <v>6000225054</v>
      </c>
      <c r="J99" s="283">
        <v>9900281461</v>
      </c>
      <c r="K99" s="285">
        <v>10035030891446</v>
      </c>
      <c r="L99" s="295">
        <v>42355</v>
      </c>
      <c r="M99" s="287" t="s">
        <v>905</v>
      </c>
      <c r="N99" s="288">
        <v>50</v>
      </c>
      <c r="O99" s="280">
        <v>361030500</v>
      </c>
      <c r="P99" s="282">
        <v>42355</v>
      </c>
      <c r="Q99" s="291"/>
    </row>
    <row r="100" spans="1:78">
      <c r="A100" s="278" t="s">
        <v>906</v>
      </c>
      <c r="B100" s="279">
        <v>211</v>
      </c>
      <c r="C100" s="280" t="s">
        <v>907</v>
      </c>
      <c r="D100" s="278" t="s">
        <v>908</v>
      </c>
      <c r="E100" s="292">
        <v>42359</v>
      </c>
      <c r="F100" s="283"/>
      <c r="G100" s="283"/>
      <c r="H100" s="284" t="s">
        <v>909</v>
      </c>
      <c r="I100" s="283">
        <v>6000225907</v>
      </c>
      <c r="J100" s="283">
        <v>9900281729</v>
      </c>
      <c r="K100" s="285">
        <v>10035030899734</v>
      </c>
      <c r="L100" s="295">
        <v>42358</v>
      </c>
      <c r="M100" s="287" t="s">
        <v>910</v>
      </c>
      <c r="N100" s="288">
        <v>112</v>
      </c>
      <c r="O100" s="280" t="s">
        <v>911</v>
      </c>
      <c r="P100" s="292">
        <v>42357</v>
      </c>
      <c r="Q100" s="291"/>
    </row>
    <row r="101" spans="1:78">
      <c r="A101" s="278" t="s">
        <v>912</v>
      </c>
      <c r="B101" s="279">
        <v>191</v>
      </c>
      <c r="C101" s="280">
        <v>110000</v>
      </c>
      <c r="D101" s="278" t="s">
        <v>913</v>
      </c>
      <c r="E101" s="292">
        <v>42359</v>
      </c>
      <c r="F101" s="283"/>
      <c r="G101" s="283"/>
      <c r="H101" s="284" t="s">
        <v>914</v>
      </c>
      <c r="I101" s="283">
        <v>6000226141</v>
      </c>
      <c r="J101" s="283">
        <v>9900281861</v>
      </c>
      <c r="K101" s="285">
        <v>10035030908568</v>
      </c>
      <c r="L101" s="295">
        <v>42358</v>
      </c>
      <c r="M101" s="287" t="s">
        <v>915</v>
      </c>
      <c r="N101" s="288">
        <v>1450</v>
      </c>
      <c r="O101" s="280">
        <v>191110000</v>
      </c>
      <c r="P101" s="292">
        <v>42355</v>
      </c>
      <c r="Q101" s="291"/>
    </row>
    <row r="102" spans="1:78">
      <c r="A102" s="278" t="s">
        <v>916</v>
      </c>
      <c r="B102" s="279">
        <v>262</v>
      </c>
      <c r="C102" s="278" t="s">
        <v>572</v>
      </c>
      <c r="D102" s="278" t="s">
        <v>917</v>
      </c>
      <c r="E102" s="292">
        <v>42360</v>
      </c>
      <c r="F102" s="283"/>
      <c r="G102" s="283"/>
      <c r="H102" s="284" t="s">
        <v>918</v>
      </c>
      <c r="I102" s="283">
        <v>4000119606</v>
      </c>
      <c r="J102" s="283">
        <v>9900281196</v>
      </c>
      <c r="K102" s="285">
        <v>10035030906651</v>
      </c>
      <c r="L102" s="294">
        <v>42358</v>
      </c>
      <c r="M102" s="287" t="s">
        <v>919</v>
      </c>
      <c r="N102" s="288">
        <v>200</v>
      </c>
      <c r="O102" s="280">
        <v>262020201</v>
      </c>
      <c r="P102" s="292">
        <v>42355</v>
      </c>
      <c r="Q102" s="291"/>
    </row>
    <row r="103" spans="1:78">
      <c r="A103" s="278" t="s">
        <v>920</v>
      </c>
      <c r="B103" s="279">
        <v>262</v>
      </c>
      <c r="C103" s="278" t="s">
        <v>572</v>
      </c>
      <c r="D103" s="278" t="s">
        <v>921</v>
      </c>
      <c r="E103" s="282">
        <v>42361</v>
      </c>
      <c r="F103" s="283"/>
      <c r="G103" s="283"/>
      <c r="H103" s="284" t="s">
        <v>922</v>
      </c>
      <c r="I103" s="283">
        <v>6000225055</v>
      </c>
      <c r="J103" s="283">
        <v>9900281462</v>
      </c>
      <c r="K103" s="285">
        <v>10035030911902</v>
      </c>
      <c r="L103" s="295">
        <v>42358</v>
      </c>
      <c r="M103" s="287" t="s">
        <v>923</v>
      </c>
      <c r="N103" s="288">
        <v>90</v>
      </c>
      <c r="O103" s="280">
        <v>262020201</v>
      </c>
      <c r="P103" s="292">
        <v>42356</v>
      </c>
      <c r="Q103" s="291"/>
    </row>
    <row r="104" spans="1:78">
      <c r="A104" s="278" t="s">
        <v>924</v>
      </c>
      <c r="B104" s="279">
        <v>211</v>
      </c>
      <c r="C104" s="280">
        <v>500501</v>
      </c>
      <c r="D104" s="278" t="s">
        <v>925</v>
      </c>
      <c r="E104" s="282">
        <v>42366</v>
      </c>
      <c r="F104" s="283"/>
      <c r="G104" s="283"/>
      <c r="H104" s="284" t="s">
        <v>868</v>
      </c>
      <c r="I104" s="283">
        <v>6000225909</v>
      </c>
      <c r="J104" s="283">
        <v>9900281730</v>
      </c>
      <c r="K104" s="285">
        <v>10035030933951</v>
      </c>
      <c r="L104" s="294">
        <v>42359</v>
      </c>
      <c r="M104" s="287" t="s">
        <v>926</v>
      </c>
      <c r="N104" s="288">
        <v>278.60000000000002</v>
      </c>
      <c r="O104" s="280">
        <v>211500501</v>
      </c>
      <c r="P104" s="282">
        <v>42359</v>
      </c>
      <c r="Q104" s="291"/>
    </row>
    <row r="105" spans="1:78" s="346" customFormat="1">
      <c r="A105" s="278" t="s">
        <v>927</v>
      </c>
      <c r="B105" s="334"/>
      <c r="C105" s="335"/>
      <c r="D105" s="335"/>
      <c r="E105" s="336"/>
      <c r="F105" s="337"/>
      <c r="G105" s="337"/>
      <c r="H105" s="338" t="s">
        <v>928</v>
      </c>
      <c r="I105" s="337">
        <v>6000225043</v>
      </c>
      <c r="J105" s="339">
        <v>9900281446</v>
      </c>
      <c r="K105" s="340">
        <v>10035030385948</v>
      </c>
      <c r="L105" s="341">
        <v>42011</v>
      </c>
      <c r="M105" s="342"/>
      <c r="N105" s="343">
        <v>50</v>
      </c>
      <c r="O105" s="335"/>
      <c r="P105" s="336"/>
      <c r="Q105" s="344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</row>
    <row r="106" spans="1:78">
      <c r="A106" s="278" t="s">
        <v>929</v>
      </c>
      <c r="B106" s="279">
        <v>191</v>
      </c>
      <c r="C106" s="280">
        <v>110000</v>
      </c>
      <c r="D106" s="278" t="s">
        <v>930</v>
      </c>
      <c r="E106" s="292">
        <v>42485</v>
      </c>
      <c r="F106" s="283"/>
      <c r="G106" s="283"/>
      <c r="H106" s="283" t="s">
        <v>565</v>
      </c>
      <c r="I106" s="347">
        <v>6000225039</v>
      </c>
      <c r="J106" s="348">
        <v>9900281735</v>
      </c>
      <c r="K106" s="349">
        <v>10035030245886</v>
      </c>
      <c r="L106" s="292">
        <v>42485</v>
      </c>
      <c r="M106" s="280" t="s">
        <v>931</v>
      </c>
      <c r="N106" s="350">
        <v>3000</v>
      </c>
      <c r="O106" s="280" t="str">
        <f t="shared" ref="O106:O169" si="2">CONCATENATE(B106,C106)</f>
        <v>191110000</v>
      </c>
      <c r="P106" s="292">
        <v>42484</v>
      </c>
      <c r="Q106" s="291"/>
    </row>
    <row r="107" spans="1:78">
      <c r="A107" s="278" t="s">
        <v>932</v>
      </c>
      <c r="B107" s="279">
        <v>232</v>
      </c>
      <c r="C107" s="278" t="s">
        <v>933</v>
      </c>
      <c r="D107" s="278" t="s">
        <v>934</v>
      </c>
      <c r="E107" s="292">
        <v>42713</v>
      </c>
      <c r="F107" s="283"/>
      <c r="G107" s="283"/>
      <c r="H107" s="283" t="s">
        <v>935</v>
      </c>
      <c r="I107" s="347">
        <v>6000225921</v>
      </c>
      <c r="J107" s="348">
        <v>9900281736</v>
      </c>
      <c r="K107" s="351">
        <v>10035031010447</v>
      </c>
      <c r="L107" s="292">
        <v>42712</v>
      </c>
      <c r="M107" s="280" t="s">
        <v>936</v>
      </c>
      <c r="N107" s="350">
        <v>2460.16</v>
      </c>
      <c r="O107" s="280" t="str">
        <f t="shared" si="2"/>
        <v>232090201</v>
      </c>
      <c r="P107" s="292">
        <v>42711</v>
      </c>
      <c r="Q107" s="291"/>
    </row>
    <row r="108" spans="1:78">
      <c r="A108" s="278" t="s">
        <v>937</v>
      </c>
      <c r="B108" s="279">
        <v>251</v>
      </c>
      <c r="C108" s="278" t="s">
        <v>938</v>
      </c>
      <c r="D108" s="278" t="s">
        <v>939</v>
      </c>
      <c r="E108" s="292">
        <v>42717</v>
      </c>
      <c r="F108" s="283"/>
      <c r="G108" s="283"/>
      <c r="H108" s="352" t="s">
        <v>940</v>
      </c>
      <c r="I108" s="347">
        <v>5005697941</v>
      </c>
      <c r="J108" s="348">
        <v>9900281868</v>
      </c>
      <c r="K108" s="351">
        <v>10035031022079</v>
      </c>
      <c r="L108" s="292">
        <v>42712</v>
      </c>
      <c r="M108" s="280" t="s">
        <v>941</v>
      </c>
      <c r="N108" s="350">
        <v>2415.8200000000002</v>
      </c>
      <c r="O108" s="280" t="str">
        <f t="shared" si="2"/>
        <v>251099901</v>
      </c>
      <c r="P108" s="292">
        <v>42712</v>
      </c>
      <c r="Q108" s="291"/>
    </row>
    <row r="109" spans="1:78">
      <c r="A109" s="278" t="s">
        <v>942</v>
      </c>
      <c r="B109" s="279">
        <v>251</v>
      </c>
      <c r="C109" s="278" t="s">
        <v>943</v>
      </c>
      <c r="D109" s="278" t="s">
        <v>944</v>
      </c>
      <c r="E109" s="292">
        <v>42720</v>
      </c>
      <c r="F109" s="283"/>
      <c r="G109" s="283"/>
      <c r="H109" s="283" t="s">
        <v>945</v>
      </c>
      <c r="I109" s="347">
        <v>6000226324</v>
      </c>
      <c r="J109" s="348">
        <v>9900282004</v>
      </c>
      <c r="K109" s="351">
        <v>10035031030126</v>
      </c>
      <c r="L109" s="292">
        <v>42712</v>
      </c>
      <c r="M109" s="280" t="s">
        <v>946</v>
      </c>
      <c r="N109" s="353">
        <v>1049.4000000000001</v>
      </c>
      <c r="O109" s="280" t="str">
        <f t="shared" si="2"/>
        <v>251090251</v>
      </c>
      <c r="P109" s="292">
        <v>42712</v>
      </c>
      <c r="Q109" s="291"/>
    </row>
    <row r="110" spans="1:78">
      <c r="A110" s="278" t="s">
        <v>947</v>
      </c>
      <c r="B110" s="279">
        <v>111</v>
      </c>
      <c r="C110" s="280">
        <v>101303</v>
      </c>
      <c r="D110" s="278" t="s">
        <v>948</v>
      </c>
      <c r="E110" s="292">
        <v>42482</v>
      </c>
      <c r="F110" s="283"/>
      <c r="G110" s="283"/>
      <c r="H110" s="283" t="s">
        <v>949</v>
      </c>
      <c r="I110" s="347">
        <v>6000225062</v>
      </c>
      <c r="J110" s="348">
        <v>9900281471</v>
      </c>
      <c r="K110" s="349">
        <v>10035030240527</v>
      </c>
      <c r="L110" s="292">
        <v>42481</v>
      </c>
      <c r="M110" s="280" t="s">
        <v>950</v>
      </c>
      <c r="N110" s="350">
        <v>1000</v>
      </c>
      <c r="O110" s="280" t="str">
        <f t="shared" si="2"/>
        <v>111101303</v>
      </c>
      <c r="P110" s="292">
        <v>42481</v>
      </c>
      <c r="Q110" s="291"/>
    </row>
    <row r="111" spans="1:78">
      <c r="A111" s="278" t="s">
        <v>951</v>
      </c>
      <c r="B111" s="279">
        <v>111</v>
      </c>
      <c r="C111" s="280">
        <v>101302</v>
      </c>
      <c r="D111" s="278" t="s">
        <v>952</v>
      </c>
      <c r="E111" s="292">
        <v>42516</v>
      </c>
      <c r="F111" s="283"/>
      <c r="G111" s="283"/>
      <c r="H111" s="283" t="s">
        <v>953</v>
      </c>
      <c r="I111" s="347">
        <v>6000225464</v>
      </c>
      <c r="J111" s="348">
        <v>9900281606</v>
      </c>
      <c r="K111" s="354">
        <v>10035030329894</v>
      </c>
      <c r="L111" s="292">
        <v>42515</v>
      </c>
      <c r="M111" s="280" t="s">
        <v>954</v>
      </c>
      <c r="N111" s="350">
        <v>1000</v>
      </c>
      <c r="O111" s="280" t="str">
        <f t="shared" si="2"/>
        <v>111101302</v>
      </c>
      <c r="P111" s="292">
        <v>42515</v>
      </c>
      <c r="Q111" s="291"/>
    </row>
    <row r="112" spans="1:78">
      <c r="A112" s="278" t="s">
        <v>955</v>
      </c>
      <c r="B112" s="279">
        <v>191</v>
      </c>
      <c r="C112" s="280">
        <v>110000</v>
      </c>
      <c r="D112" s="278" t="s">
        <v>956</v>
      </c>
      <c r="E112" s="292">
        <v>42593</v>
      </c>
      <c r="F112" s="283"/>
      <c r="G112" s="283"/>
      <c r="H112" s="283" t="s">
        <v>957</v>
      </c>
      <c r="I112" s="347">
        <v>6000226147</v>
      </c>
      <c r="J112" s="348">
        <v>9900281871</v>
      </c>
      <c r="K112" s="354">
        <v>10035030552144</v>
      </c>
      <c r="L112" s="292">
        <v>42592</v>
      </c>
      <c r="M112" s="280" t="s">
        <v>604</v>
      </c>
      <c r="N112" s="350">
        <v>992</v>
      </c>
      <c r="O112" s="280" t="str">
        <f t="shared" si="2"/>
        <v>191110000</v>
      </c>
      <c r="P112" s="292">
        <v>42592</v>
      </c>
      <c r="Q112" s="291"/>
    </row>
    <row r="113" spans="1:17">
      <c r="A113" s="278" t="s">
        <v>958</v>
      </c>
      <c r="B113" s="279">
        <v>262</v>
      </c>
      <c r="C113" s="278" t="s">
        <v>572</v>
      </c>
      <c r="D113" s="278" t="s">
        <v>959</v>
      </c>
      <c r="E113" s="292">
        <v>42614</v>
      </c>
      <c r="F113" s="283"/>
      <c r="G113" s="283"/>
      <c r="H113" s="283" t="s">
        <v>960</v>
      </c>
      <c r="I113" s="347">
        <v>6000225928</v>
      </c>
      <c r="J113" s="348">
        <v>9900281740</v>
      </c>
      <c r="K113" s="351">
        <v>10035030606310</v>
      </c>
      <c r="L113" s="292">
        <v>42612</v>
      </c>
      <c r="M113" s="280" t="s">
        <v>961</v>
      </c>
      <c r="N113" s="350">
        <v>690</v>
      </c>
      <c r="O113" s="280" t="str">
        <f t="shared" si="2"/>
        <v>262020201</v>
      </c>
      <c r="P113" s="292">
        <v>42611</v>
      </c>
      <c r="Q113" s="291"/>
    </row>
    <row r="114" spans="1:17">
      <c r="A114" s="278" t="s">
        <v>962</v>
      </c>
      <c r="B114" s="279">
        <v>262</v>
      </c>
      <c r="C114" s="278" t="s">
        <v>572</v>
      </c>
      <c r="D114" s="278" t="s">
        <v>963</v>
      </c>
      <c r="E114" s="292">
        <v>42688</v>
      </c>
      <c r="F114" s="283"/>
      <c r="G114" s="283"/>
      <c r="H114" s="283" t="s">
        <v>964</v>
      </c>
      <c r="I114" s="347">
        <v>6000226513</v>
      </c>
      <c r="J114" s="348">
        <v>9900282143</v>
      </c>
      <c r="K114" s="351">
        <v>10035030847804</v>
      </c>
      <c r="L114" s="292">
        <v>42688</v>
      </c>
      <c r="M114" s="280" t="s">
        <v>965</v>
      </c>
      <c r="N114" s="350">
        <v>690</v>
      </c>
      <c r="O114" s="280" t="str">
        <f t="shared" si="2"/>
        <v>262020201</v>
      </c>
      <c r="P114" s="292">
        <v>42688</v>
      </c>
      <c r="Q114" s="291"/>
    </row>
    <row r="115" spans="1:17">
      <c r="A115" s="278" t="s">
        <v>966</v>
      </c>
      <c r="B115" s="279">
        <v>262</v>
      </c>
      <c r="C115" s="278" t="s">
        <v>572</v>
      </c>
      <c r="D115" s="278" t="s">
        <v>967</v>
      </c>
      <c r="E115" s="292">
        <v>42619</v>
      </c>
      <c r="F115" s="283"/>
      <c r="G115" s="283"/>
      <c r="H115" s="283" t="s">
        <v>968</v>
      </c>
      <c r="I115" s="347">
        <v>6000225064</v>
      </c>
      <c r="J115" s="348">
        <v>9900281473</v>
      </c>
      <c r="K115" s="351">
        <v>10035030626577</v>
      </c>
      <c r="L115" s="292">
        <v>42617</v>
      </c>
      <c r="M115" s="280" t="s">
        <v>969</v>
      </c>
      <c r="N115" s="350">
        <v>625</v>
      </c>
      <c r="O115" s="280" t="str">
        <f t="shared" si="2"/>
        <v>262020201</v>
      </c>
      <c r="P115" s="292">
        <v>42617</v>
      </c>
      <c r="Q115" s="291"/>
    </row>
    <row r="116" spans="1:17">
      <c r="A116" s="278" t="s">
        <v>970</v>
      </c>
      <c r="B116" s="279">
        <v>262</v>
      </c>
      <c r="C116" s="278" t="s">
        <v>572</v>
      </c>
      <c r="D116" s="278" t="s">
        <v>971</v>
      </c>
      <c r="E116" s="292">
        <v>42717</v>
      </c>
      <c r="F116" s="283"/>
      <c r="G116" s="283"/>
      <c r="H116" s="283" t="s">
        <v>972</v>
      </c>
      <c r="I116" s="347">
        <v>6000225468</v>
      </c>
      <c r="J116" s="348">
        <v>9900281608</v>
      </c>
      <c r="K116" s="351">
        <v>10035031028567</v>
      </c>
      <c r="L116" s="292">
        <v>42712</v>
      </c>
      <c r="M116" s="280" t="s">
        <v>973</v>
      </c>
      <c r="N116" s="350">
        <v>595</v>
      </c>
      <c r="O116" s="280" t="str">
        <f t="shared" si="2"/>
        <v>262020201</v>
      </c>
      <c r="P116" s="292">
        <v>42712</v>
      </c>
      <c r="Q116" s="291"/>
    </row>
    <row r="117" spans="1:17">
      <c r="A117" s="278" t="s">
        <v>974</v>
      </c>
      <c r="B117" s="279">
        <v>311</v>
      </c>
      <c r="C117" s="278" t="s">
        <v>975</v>
      </c>
      <c r="D117" s="278" t="s">
        <v>976</v>
      </c>
      <c r="E117" s="292">
        <v>42601</v>
      </c>
      <c r="F117" s="283"/>
      <c r="G117" s="283"/>
      <c r="H117" s="283" t="s">
        <v>977</v>
      </c>
      <c r="I117" s="347">
        <v>5011171998</v>
      </c>
      <c r="J117" s="348">
        <v>9900281209</v>
      </c>
      <c r="K117" s="354">
        <v>10035030576932</v>
      </c>
      <c r="L117" s="292">
        <v>42600</v>
      </c>
      <c r="M117" s="280" t="s">
        <v>978</v>
      </c>
      <c r="N117" s="350">
        <v>543.4</v>
      </c>
      <c r="O117" s="280" t="str">
        <f t="shared" si="2"/>
        <v>311021011</v>
      </c>
      <c r="P117" s="292">
        <v>42600</v>
      </c>
      <c r="Q117" s="291"/>
    </row>
    <row r="118" spans="1:17">
      <c r="A118" s="278" t="s">
        <v>979</v>
      </c>
      <c r="B118" s="279">
        <v>311</v>
      </c>
      <c r="C118" s="278" t="s">
        <v>975</v>
      </c>
      <c r="D118" s="278" t="s">
        <v>980</v>
      </c>
      <c r="E118" s="292">
        <v>42606</v>
      </c>
      <c r="F118" s="283"/>
      <c r="G118" s="283"/>
      <c r="H118" s="283" t="s">
        <v>981</v>
      </c>
      <c r="I118" s="347">
        <v>6000224866</v>
      </c>
      <c r="J118" s="348">
        <v>9900281337</v>
      </c>
      <c r="K118" s="354">
        <v>10035030583927</v>
      </c>
      <c r="L118" s="292">
        <v>42605</v>
      </c>
      <c r="M118" s="280" t="s">
        <v>982</v>
      </c>
      <c r="N118" s="350">
        <v>536</v>
      </c>
      <c r="O118" s="280" t="str">
        <f t="shared" si="2"/>
        <v>311021011</v>
      </c>
      <c r="P118" s="292">
        <v>42604</v>
      </c>
      <c r="Q118" s="291"/>
    </row>
    <row r="119" spans="1:17">
      <c r="A119" s="278" t="s">
        <v>983</v>
      </c>
      <c r="B119" s="279">
        <v>191</v>
      </c>
      <c r="C119" s="280">
        <v>110000</v>
      </c>
      <c r="D119" s="278" t="s">
        <v>984</v>
      </c>
      <c r="E119" s="292">
        <v>42578</v>
      </c>
      <c r="F119" s="283"/>
      <c r="G119" s="283"/>
      <c r="H119" s="283" t="s">
        <v>985</v>
      </c>
      <c r="I119" s="347">
        <v>6000224681</v>
      </c>
      <c r="J119" s="348">
        <v>9900281742</v>
      </c>
      <c r="K119" s="354">
        <v>10035030508211</v>
      </c>
      <c r="L119" s="292">
        <v>42578</v>
      </c>
      <c r="M119" s="280" t="s">
        <v>986</v>
      </c>
      <c r="N119" s="350">
        <v>500</v>
      </c>
      <c r="O119" s="280" t="str">
        <f t="shared" si="2"/>
        <v>191110000</v>
      </c>
      <c r="P119" s="292">
        <v>42578</v>
      </c>
      <c r="Q119" s="291"/>
    </row>
    <row r="120" spans="1:17">
      <c r="A120" s="278" t="s">
        <v>987</v>
      </c>
      <c r="B120" s="279">
        <v>191</v>
      </c>
      <c r="C120" s="280">
        <v>110000</v>
      </c>
      <c r="D120" s="278" t="s">
        <v>988</v>
      </c>
      <c r="E120" s="292">
        <v>42578</v>
      </c>
      <c r="F120" s="283"/>
      <c r="G120" s="283"/>
      <c r="H120" s="352" t="s">
        <v>989</v>
      </c>
      <c r="I120" s="347">
        <v>6000224681</v>
      </c>
      <c r="J120" s="348">
        <v>9900281874</v>
      </c>
      <c r="K120" s="354">
        <v>10035030508217</v>
      </c>
      <c r="L120" s="292">
        <v>42578</v>
      </c>
      <c r="M120" s="280" t="s">
        <v>990</v>
      </c>
      <c r="N120" s="350">
        <v>500</v>
      </c>
      <c r="O120" s="280" t="str">
        <f t="shared" si="2"/>
        <v>191110000</v>
      </c>
      <c r="P120" s="292">
        <v>42578</v>
      </c>
      <c r="Q120" s="291"/>
    </row>
    <row r="121" spans="1:17" ht="30">
      <c r="A121" s="278" t="s">
        <v>991</v>
      </c>
      <c r="B121" s="279">
        <v>191</v>
      </c>
      <c r="C121" s="280">
        <v>110000</v>
      </c>
      <c r="D121" s="278" t="s">
        <v>992</v>
      </c>
      <c r="E121" s="292">
        <v>42578</v>
      </c>
      <c r="F121" s="283"/>
      <c r="G121" s="283"/>
      <c r="H121" s="355" t="s">
        <v>993</v>
      </c>
      <c r="I121" s="347">
        <v>6000224681</v>
      </c>
      <c r="J121" s="348">
        <v>9900282008</v>
      </c>
      <c r="K121" s="354">
        <v>10035030508220</v>
      </c>
      <c r="L121" s="292">
        <v>42578</v>
      </c>
      <c r="M121" s="280" t="s">
        <v>994</v>
      </c>
      <c r="N121" s="350">
        <v>500</v>
      </c>
      <c r="O121" s="280" t="str">
        <f t="shared" si="2"/>
        <v>191110000</v>
      </c>
      <c r="P121" s="292">
        <v>42578</v>
      </c>
      <c r="Q121" s="291"/>
    </row>
    <row r="122" spans="1:17">
      <c r="A122" s="278" t="s">
        <v>995</v>
      </c>
      <c r="B122" s="279">
        <v>191</v>
      </c>
      <c r="C122" s="280">
        <v>110000</v>
      </c>
      <c r="D122" s="278" t="s">
        <v>996</v>
      </c>
      <c r="E122" s="292">
        <v>42578</v>
      </c>
      <c r="F122" s="283"/>
      <c r="G122" s="283"/>
      <c r="H122" s="352" t="s">
        <v>997</v>
      </c>
      <c r="I122" s="347">
        <v>6000224681</v>
      </c>
      <c r="J122" s="348">
        <v>9900282145</v>
      </c>
      <c r="K122" s="354">
        <v>10035030508264</v>
      </c>
      <c r="L122" s="292">
        <v>42578</v>
      </c>
      <c r="M122" s="280" t="s">
        <v>998</v>
      </c>
      <c r="N122" s="350">
        <v>500</v>
      </c>
      <c r="O122" s="280" t="str">
        <f t="shared" si="2"/>
        <v>191110000</v>
      </c>
      <c r="P122" s="292">
        <v>42578</v>
      </c>
      <c r="Q122" s="291"/>
    </row>
    <row r="123" spans="1:17">
      <c r="A123" s="278" t="s">
        <v>999</v>
      </c>
      <c r="B123" s="279">
        <v>191</v>
      </c>
      <c r="C123" s="280">
        <v>110000</v>
      </c>
      <c r="D123" s="278" t="s">
        <v>1000</v>
      </c>
      <c r="E123" s="292">
        <v>42579</v>
      </c>
      <c r="F123" s="283"/>
      <c r="G123" s="283"/>
      <c r="H123" s="283" t="s">
        <v>1001</v>
      </c>
      <c r="I123" s="347">
        <v>6000224681</v>
      </c>
      <c r="J123" s="348">
        <v>9900281210</v>
      </c>
      <c r="K123" s="354">
        <v>10035030508271</v>
      </c>
      <c r="L123" s="292">
        <v>42578</v>
      </c>
      <c r="M123" s="280" t="s">
        <v>1002</v>
      </c>
      <c r="N123" s="350">
        <v>500</v>
      </c>
      <c r="O123" s="280" t="str">
        <f t="shared" si="2"/>
        <v>191110000</v>
      </c>
      <c r="P123" s="292">
        <v>42578</v>
      </c>
      <c r="Q123" s="291"/>
    </row>
    <row r="124" spans="1:17">
      <c r="A124" s="278" t="s">
        <v>1003</v>
      </c>
      <c r="B124" s="279">
        <v>191</v>
      </c>
      <c r="C124" s="280">
        <v>110000</v>
      </c>
      <c r="D124" s="278" t="s">
        <v>1004</v>
      </c>
      <c r="E124" s="292">
        <v>42579</v>
      </c>
      <c r="F124" s="283"/>
      <c r="G124" s="283"/>
      <c r="H124" s="283" t="s">
        <v>1005</v>
      </c>
      <c r="I124" s="347">
        <v>6000224681</v>
      </c>
      <c r="J124" s="348">
        <v>9900281338</v>
      </c>
      <c r="K124" s="354">
        <v>10035030508272</v>
      </c>
      <c r="L124" s="292">
        <v>42578</v>
      </c>
      <c r="M124" s="280" t="s">
        <v>1002</v>
      </c>
      <c r="N124" s="350">
        <v>500</v>
      </c>
      <c r="O124" s="280" t="str">
        <f t="shared" si="2"/>
        <v>191110000</v>
      </c>
      <c r="P124" s="292">
        <v>42578</v>
      </c>
      <c r="Q124" s="291"/>
    </row>
    <row r="125" spans="1:17" ht="30">
      <c r="A125" s="278" t="s">
        <v>1006</v>
      </c>
      <c r="B125" s="279">
        <v>191</v>
      </c>
      <c r="C125" s="280">
        <v>110000</v>
      </c>
      <c r="D125" s="278" t="s">
        <v>1007</v>
      </c>
      <c r="E125" s="292">
        <v>42579</v>
      </c>
      <c r="F125" s="283"/>
      <c r="G125" s="283"/>
      <c r="H125" s="355" t="s">
        <v>1008</v>
      </c>
      <c r="I125" s="347">
        <v>6000224681</v>
      </c>
      <c r="J125" s="348">
        <v>9900281475</v>
      </c>
      <c r="K125" s="354">
        <v>10035030508301</v>
      </c>
      <c r="L125" s="292">
        <v>42578</v>
      </c>
      <c r="M125" s="280" t="s">
        <v>1009</v>
      </c>
      <c r="N125" s="350">
        <v>500</v>
      </c>
      <c r="O125" s="280" t="str">
        <f t="shared" si="2"/>
        <v>191110000</v>
      </c>
      <c r="P125" s="292">
        <v>42578</v>
      </c>
      <c r="Q125" s="291"/>
    </row>
    <row r="126" spans="1:17">
      <c r="A126" s="278" t="s">
        <v>1010</v>
      </c>
      <c r="B126" s="279">
        <v>262</v>
      </c>
      <c r="C126" s="278" t="s">
        <v>572</v>
      </c>
      <c r="D126" s="278" t="s">
        <v>1011</v>
      </c>
      <c r="E126" s="292">
        <v>42627</v>
      </c>
      <c r="F126" s="283"/>
      <c r="G126" s="283"/>
      <c r="H126" s="283" t="s">
        <v>1012</v>
      </c>
      <c r="I126" s="347">
        <v>6000224682</v>
      </c>
      <c r="J126" s="348">
        <v>9900281211</v>
      </c>
      <c r="K126" s="351">
        <v>10035030641324</v>
      </c>
      <c r="L126" s="292">
        <v>42624</v>
      </c>
      <c r="M126" s="280" t="s">
        <v>1013</v>
      </c>
      <c r="N126" s="350">
        <v>464</v>
      </c>
      <c r="O126" s="280" t="str">
        <f t="shared" si="2"/>
        <v>262020201</v>
      </c>
      <c r="P126" s="292">
        <v>42624</v>
      </c>
      <c r="Q126" s="291"/>
    </row>
    <row r="127" spans="1:17">
      <c r="A127" s="278" t="s">
        <v>1014</v>
      </c>
      <c r="B127" s="279">
        <v>263</v>
      </c>
      <c r="C127" s="278" t="s">
        <v>738</v>
      </c>
      <c r="D127" s="278" t="s">
        <v>1015</v>
      </c>
      <c r="E127" s="292">
        <v>42642</v>
      </c>
      <c r="F127" s="283"/>
      <c r="G127" s="283"/>
      <c r="H127" s="283" t="s">
        <v>1016</v>
      </c>
      <c r="I127" s="347">
        <v>5020090328</v>
      </c>
      <c r="J127" s="348">
        <v>9900281744</v>
      </c>
      <c r="K127" s="351">
        <v>10035030700763</v>
      </c>
      <c r="L127" s="292">
        <v>42642</v>
      </c>
      <c r="M127" s="280" t="s">
        <v>1017</v>
      </c>
      <c r="N127" s="350">
        <v>460</v>
      </c>
      <c r="O127" s="280" t="str">
        <f t="shared" si="2"/>
        <v>263030100</v>
      </c>
      <c r="P127" s="292">
        <v>42641</v>
      </c>
      <c r="Q127" s="291"/>
    </row>
    <row r="128" spans="1:17">
      <c r="A128" s="278" t="s">
        <v>1018</v>
      </c>
      <c r="B128" s="279">
        <v>211</v>
      </c>
      <c r="C128" s="280">
        <v>500901</v>
      </c>
      <c r="D128" s="278" t="s">
        <v>1019</v>
      </c>
      <c r="E128" s="292">
        <v>42536</v>
      </c>
      <c r="F128" s="283"/>
      <c r="G128" s="283"/>
      <c r="H128" s="283" t="s">
        <v>1020</v>
      </c>
      <c r="I128" s="347">
        <v>6000226328</v>
      </c>
      <c r="J128" s="348">
        <v>9900282010</v>
      </c>
      <c r="K128" s="351">
        <v>10035030399024</v>
      </c>
      <c r="L128" s="292">
        <v>42536</v>
      </c>
      <c r="M128" s="280" t="s">
        <v>1021</v>
      </c>
      <c r="N128" s="350">
        <v>446.4</v>
      </c>
      <c r="O128" s="280" t="str">
        <f t="shared" si="2"/>
        <v>211500901</v>
      </c>
      <c r="P128" s="292">
        <v>42536</v>
      </c>
      <c r="Q128" s="291"/>
    </row>
    <row r="129" spans="1:17">
      <c r="A129" s="278" t="s">
        <v>1022</v>
      </c>
      <c r="B129" s="279">
        <v>311</v>
      </c>
      <c r="C129" s="278" t="s">
        <v>975</v>
      </c>
      <c r="D129" s="278" t="s">
        <v>1023</v>
      </c>
      <c r="E129" s="292">
        <v>42417</v>
      </c>
      <c r="F129" s="283"/>
      <c r="G129" s="283"/>
      <c r="H129" s="283" t="s">
        <v>1024</v>
      </c>
      <c r="I129" s="347">
        <v>6000224683</v>
      </c>
      <c r="J129" s="348">
        <v>9900281212</v>
      </c>
      <c r="K129" s="354">
        <v>10035030063480</v>
      </c>
      <c r="L129" s="292">
        <v>42416</v>
      </c>
      <c r="M129" s="280" t="s">
        <v>1025</v>
      </c>
      <c r="N129" s="350">
        <v>435</v>
      </c>
      <c r="O129" s="280" t="str">
        <f t="shared" si="2"/>
        <v>311021011</v>
      </c>
      <c r="P129" s="292">
        <v>42416</v>
      </c>
      <c r="Q129" s="291"/>
    </row>
    <row r="130" spans="1:17">
      <c r="A130" s="278" t="s">
        <v>1026</v>
      </c>
      <c r="B130" s="279">
        <v>213</v>
      </c>
      <c r="C130" s="280">
        <v>330184</v>
      </c>
      <c r="D130" s="278" t="s">
        <v>1027</v>
      </c>
      <c r="E130" s="292">
        <v>42655</v>
      </c>
      <c r="F130" s="283"/>
      <c r="G130" s="283"/>
      <c r="H130" s="283" t="s">
        <v>1028</v>
      </c>
      <c r="I130" s="347">
        <v>6000225472</v>
      </c>
      <c r="J130" s="348">
        <v>9900281612</v>
      </c>
      <c r="K130" s="351">
        <v>10035030739575</v>
      </c>
      <c r="L130" s="292">
        <v>42654</v>
      </c>
      <c r="M130" s="280" t="s">
        <v>1029</v>
      </c>
      <c r="N130" s="350">
        <v>416.64</v>
      </c>
      <c r="O130" s="280" t="str">
        <f t="shared" si="2"/>
        <v>213330184</v>
      </c>
      <c r="P130" s="292">
        <v>42654</v>
      </c>
      <c r="Q130" s="291"/>
    </row>
    <row r="131" spans="1:17">
      <c r="A131" s="278" t="s">
        <v>1030</v>
      </c>
      <c r="B131" s="279">
        <v>262</v>
      </c>
      <c r="C131" s="278" t="s">
        <v>572</v>
      </c>
      <c r="D131" s="278" t="s">
        <v>1031</v>
      </c>
      <c r="E131" s="282">
        <v>42522</v>
      </c>
      <c r="F131" s="283"/>
      <c r="G131" s="283"/>
      <c r="H131" s="283" t="s">
        <v>1032</v>
      </c>
      <c r="I131" s="347">
        <v>3100395766</v>
      </c>
      <c r="J131" s="348">
        <v>9900281478</v>
      </c>
      <c r="K131" s="351">
        <v>10035030363008</v>
      </c>
      <c r="L131" s="292">
        <v>42522</v>
      </c>
      <c r="M131" s="280" t="s">
        <v>1033</v>
      </c>
      <c r="N131" s="350">
        <v>390</v>
      </c>
      <c r="O131" s="280" t="str">
        <f t="shared" si="2"/>
        <v>262020201</v>
      </c>
      <c r="P131" s="292">
        <v>42521</v>
      </c>
      <c r="Q131" s="291"/>
    </row>
    <row r="132" spans="1:17">
      <c r="A132" s="278" t="s">
        <v>1034</v>
      </c>
      <c r="B132" s="279">
        <v>361</v>
      </c>
      <c r="C132" s="278" t="s">
        <v>550</v>
      </c>
      <c r="D132" s="278" t="s">
        <v>1035</v>
      </c>
      <c r="E132" s="292">
        <v>42706</v>
      </c>
      <c r="F132" s="283"/>
      <c r="G132" s="283"/>
      <c r="H132" s="283" t="s">
        <v>1036</v>
      </c>
      <c r="I132" s="347">
        <v>6000225935</v>
      </c>
      <c r="J132" s="348">
        <v>9900281746</v>
      </c>
      <c r="K132" s="351">
        <v>10035030935604</v>
      </c>
      <c r="L132" s="292">
        <v>42705</v>
      </c>
      <c r="M132" s="280" t="s">
        <v>1037</v>
      </c>
      <c r="N132" s="350">
        <v>382</v>
      </c>
      <c r="O132" s="280" t="str">
        <f t="shared" si="2"/>
        <v>361030500</v>
      </c>
      <c r="P132" s="292">
        <v>42705</v>
      </c>
      <c r="Q132" s="291"/>
    </row>
    <row r="133" spans="1:17">
      <c r="A133" s="278" t="s">
        <v>1038</v>
      </c>
      <c r="B133" s="279">
        <v>401</v>
      </c>
      <c r="C133" s="280">
        <v>100701</v>
      </c>
      <c r="D133" s="278" t="s">
        <v>1039</v>
      </c>
      <c r="E133" s="282">
        <v>42457</v>
      </c>
      <c r="F133" s="283"/>
      <c r="G133" s="283"/>
      <c r="H133" s="283" t="s">
        <v>1040</v>
      </c>
      <c r="I133" s="347">
        <v>6000224685</v>
      </c>
      <c r="J133" s="348">
        <v>9900282012</v>
      </c>
      <c r="K133" s="351">
        <v>10035030164381</v>
      </c>
      <c r="L133" s="292">
        <v>42456</v>
      </c>
      <c r="M133" s="280" t="s">
        <v>1041</v>
      </c>
      <c r="N133" s="350">
        <v>350</v>
      </c>
      <c r="O133" s="280" t="str">
        <f t="shared" si="2"/>
        <v>401100701</v>
      </c>
      <c r="P133" s="292">
        <v>42456</v>
      </c>
      <c r="Q133" s="291"/>
    </row>
    <row r="134" spans="1:17">
      <c r="A134" s="278" t="s">
        <v>1042</v>
      </c>
      <c r="B134" s="279">
        <v>401</v>
      </c>
      <c r="C134" s="280">
        <v>100701</v>
      </c>
      <c r="D134" s="278" t="s">
        <v>1043</v>
      </c>
      <c r="E134" s="292">
        <v>42488</v>
      </c>
      <c r="F134" s="283"/>
      <c r="G134" s="283"/>
      <c r="H134" s="283" t="s">
        <v>1040</v>
      </c>
      <c r="I134" s="347">
        <v>6000224685</v>
      </c>
      <c r="J134" s="348">
        <v>9900281214</v>
      </c>
      <c r="K134" s="349">
        <v>10035030258583</v>
      </c>
      <c r="L134" s="292">
        <v>42487</v>
      </c>
      <c r="M134" s="280" t="s">
        <v>1044</v>
      </c>
      <c r="N134" s="350">
        <v>350</v>
      </c>
      <c r="O134" s="280" t="str">
        <f t="shared" si="2"/>
        <v>401100701</v>
      </c>
      <c r="P134" s="292">
        <v>42486</v>
      </c>
      <c r="Q134" s="291"/>
    </row>
    <row r="135" spans="1:17">
      <c r="A135" s="278" t="s">
        <v>1045</v>
      </c>
      <c r="B135" s="279">
        <v>401</v>
      </c>
      <c r="C135" s="280">
        <v>101001</v>
      </c>
      <c r="D135" s="278" t="s">
        <v>1046</v>
      </c>
      <c r="E135" s="292">
        <v>42640</v>
      </c>
      <c r="F135" s="283"/>
      <c r="G135" s="283"/>
      <c r="H135" s="283" t="s">
        <v>1047</v>
      </c>
      <c r="I135" s="347">
        <v>6000224870</v>
      </c>
      <c r="J135" s="348">
        <v>9900282273</v>
      </c>
      <c r="K135" s="351">
        <v>10035030670391</v>
      </c>
      <c r="L135" s="292">
        <v>42638</v>
      </c>
      <c r="M135" s="280" t="s">
        <v>1048</v>
      </c>
      <c r="N135" s="350">
        <v>350</v>
      </c>
      <c r="O135" s="280" t="str">
        <f t="shared" si="2"/>
        <v>401101001</v>
      </c>
      <c r="P135" s="292">
        <v>42635</v>
      </c>
      <c r="Q135" s="291"/>
    </row>
    <row r="136" spans="1:17">
      <c r="A136" s="278" t="s">
        <v>1049</v>
      </c>
      <c r="B136" s="279">
        <v>291</v>
      </c>
      <c r="C136" s="278" t="s">
        <v>854</v>
      </c>
      <c r="D136" s="278" t="s">
        <v>1050</v>
      </c>
      <c r="E136" s="292">
        <v>42713</v>
      </c>
      <c r="F136" s="283"/>
      <c r="G136" s="283"/>
      <c r="H136" s="283" t="s">
        <v>1051</v>
      </c>
      <c r="I136" s="347">
        <v>6000225937</v>
      </c>
      <c r="J136" s="348">
        <v>9900282647</v>
      </c>
      <c r="K136" s="351">
        <v>10035031017295</v>
      </c>
      <c r="L136" s="292">
        <v>42712</v>
      </c>
      <c r="M136" s="280" t="s">
        <v>1052</v>
      </c>
      <c r="N136" s="350">
        <v>318</v>
      </c>
      <c r="O136" s="280" t="str">
        <f t="shared" si="2"/>
        <v>291051081</v>
      </c>
      <c r="P136" s="292">
        <v>42712</v>
      </c>
      <c r="Q136" s="291"/>
    </row>
    <row r="137" spans="1:17">
      <c r="A137" s="278" t="s">
        <v>1053</v>
      </c>
      <c r="B137" s="279">
        <v>401</v>
      </c>
      <c r="C137" s="280">
        <v>101101</v>
      </c>
      <c r="D137" s="278" t="s">
        <v>1054</v>
      </c>
      <c r="E137" s="282">
        <v>42430</v>
      </c>
      <c r="F137" s="283"/>
      <c r="G137" s="283"/>
      <c r="H137" s="283" t="s">
        <v>1055</v>
      </c>
      <c r="I137" s="347">
        <v>6000226518</v>
      </c>
      <c r="J137" s="348">
        <v>9900283018</v>
      </c>
      <c r="K137" s="351">
        <v>10035030090197</v>
      </c>
      <c r="L137" s="292">
        <v>42428</v>
      </c>
      <c r="M137" s="280" t="s">
        <v>1056</v>
      </c>
      <c r="N137" s="350">
        <v>300</v>
      </c>
      <c r="O137" s="280" t="str">
        <f t="shared" si="2"/>
        <v>401101101</v>
      </c>
      <c r="P137" s="292">
        <v>42425</v>
      </c>
      <c r="Q137" s="291"/>
    </row>
    <row r="138" spans="1:17">
      <c r="A138" s="278" t="s">
        <v>1057</v>
      </c>
      <c r="B138" s="279">
        <v>401</v>
      </c>
      <c r="C138" s="280">
        <v>101101</v>
      </c>
      <c r="D138" s="278" t="s">
        <v>1058</v>
      </c>
      <c r="E138" s="292">
        <v>42489</v>
      </c>
      <c r="F138" s="283"/>
      <c r="G138" s="283"/>
      <c r="H138" s="283" t="s">
        <v>1059</v>
      </c>
      <c r="I138" s="347">
        <v>6000224686</v>
      </c>
      <c r="J138" s="348">
        <v>9900282150</v>
      </c>
      <c r="K138" s="349">
        <v>10035030264044</v>
      </c>
      <c r="L138" s="292">
        <v>42487</v>
      </c>
      <c r="M138" s="280" t="s">
        <v>1060</v>
      </c>
      <c r="N138" s="350">
        <v>300</v>
      </c>
      <c r="O138" s="280" t="str">
        <f t="shared" si="2"/>
        <v>401101101</v>
      </c>
      <c r="P138" s="292">
        <v>42487</v>
      </c>
      <c r="Q138" s="291"/>
    </row>
    <row r="139" spans="1:17">
      <c r="A139" s="278" t="s">
        <v>1061</v>
      </c>
      <c r="B139" s="279">
        <v>231</v>
      </c>
      <c r="C139" s="278" t="s">
        <v>613</v>
      </c>
      <c r="D139" s="278" t="s">
        <v>1062</v>
      </c>
      <c r="E139" s="292">
        <v>42503</v>
      </c>
      <c r="F139" s="283"/>
      <c r="G139" s="283"/>
      <c r="H139" s="283" t="s">
        <v>1063</v>
      </c>
      <c r="I139" s="347">
        <v>6000225476</v>
      </c>
      <c r="J139" s="348">
        <v>9900282523</v>
      </c>
      <c r="K139" s="354">
        <v>10035030303091</v>
      </c>
      <c r="L139" s="292">
        <v>42502</v>
      </c>
      <c r="M139" s="280" t="s">
        <v>1064</v>
      </c>
      <c r="N139" s="350">
        <v>300</v>
      </c>
      <c r="O139" s="280" t="str">
        <f t="shared" si="2"/>
        <v>231020801</v>
      </c>
      <c r="P139" s="292">
        <v>42502</v>
      </c>
      <c r="Q139" s="291"/>
    </row>
    <row r="140" spans="1:17">
      <c r="A140" s="278" t="s">
        <v>1065</v>
      </c>
      <c r="B140" s="279">
        <v>231</v>
      </c>
      <c r="C140" s="278" t="s">
        <v>613</v>
      </c>
      <c r="D140" s="278" t="s">
        <v>1066</v>
      </c>
      <c r="E140" s="292">
        <v>42535</v>
      </c>
      <c r="F140" s="283"/>
      <c r="G140" s="283"/>
      <c r="H140" s="283" t="s">
        <v>1063</v>
      </c>
      <c r="I140" s="347">
        <v>6000225476</v>
      </c>
      <c r="J140" s="348">
        <v>9900282648</v>
      </c>
      <c r="K140" s="351">
        <v>10035030384794</v>
      </c>
      <c r="L140" s="292">
        <v>42533</v>
      </c>
      <c r="M140" s="280" t="s">
        <v>1067</v>
      </c>
      <c r="N140" s="350">
        <v>300</v>
      </c>
      <c r="O140" s="280" t="str">
        <f t="shared" si="2"/>
        <v>231020801</v>
      </c>
      <c r="P140" s="292">
        <v>42530</v>
      </c>
      <c r="Q140" s="291"/>
    </row>
    <row r="141" spans="1:17">
      <c r="A141" s="278" t="s">
        <v>1068</v>
      </c>
      <c r="B141" s="279">
        <v>231</v>
      </c>
      <c r="C141" s="278" t="s">
        <v>613</v>
      </c>
      <c r="D141" s="278" t="s">
        <v>1069</v>
      </c>
      <c r="E141" s="292">
        <v>42535</v>
      </c>
      <c r="F141" s="283"/>
      <c r="G141" s="283"/>
      <c r="H141" s="283" t="s">
        <v>1070</v>
      </c>
      <c r="I141" s="347">
        <v>6000226152</v>
      </c>
      <c r="J141" s="348">
        <v>9900282772</v>
      </c>
      <c r="K141" s="351">
        <v>10035030384824</v>
      </c>
      <c r="L141" s="292">
        <v>42533</v>
      </c>
      <c r="M141" s="280" t="s">
        <v>1071</v>
      </c>
      <c r="N141" s="350">
        <v>300</v>
      </c>
      <c r="O141" s="280" t="str">
        <f t="shared" si="2"/>
        <v>231020801</v>
      </c>
      <c r="P141" s="292">
        <v>42530</v>
      </c>
      <c r="Q141" s="291"/>
    </row>
    <row r="142" spans="1:17">
      <c r="A142" s="278" t="s">
        <v>1072</v>
      </c>
      <c r="B142" s="279">
        <v>191</v>
      </c>
      <c r="C142" s="280">
        <v>110000</v>
      </c>
      <c r="D142" s="278" t="s">
        <v>1073</v>
      </c>
      <c r="E142" s="292">
        <v>42541</v>
      </c>
      <c r="F142" s="283"/>
      <c r="G142" s="283"/>
      <c r="H142" s="283" t="s">
        <v>1074</v>
      </c>
      <c r="I142" s="347">
        <v>6000226331</v>
      </c>
      <c r="J142" s="348">
        <v>9900282896</v>
      </c>
      <c r="K142" s="351">
        <v>10035030412834</v>
      </c>
      <c r="L142" s="292">
        <v>42541</v>
      </c>
      <c r="M142" s="280" t="s">
        <v>1075</v>
      </c>
      <c r="N142" s="350">
        <v>300</v>
      </c>
      <c r="O142" s="280" t="str">
        <f t="shared" si="2"/>
        <v>191110000</v>
      </c>
      <c r="P142" s="292">
        <v>42541</v>
      </c>
      <c r="Q142" s="291"/>
    </row>
    <row r="143" spans="1:17">
      <c r="A143" s="278" t="s">
        <v>1076</v>
      </c>
      <c r="B143" s="279">
        <v>191</v>
      </c>
      <c r="C143" s="280">
        <v>110000</v>
      </c>
      <c r="D143" s="278" t="s">
        <v>1077</v>
      </c>
      <c r="E143" s="292">
        <v>42564</v>
      </c>
      <c r="F143" s="283"/>
      <c r="G143" s="283"/>
      <c r="H143" s="283" t="s">
        <v>1078</v>
      </c>
      <c r="I143" s="347">
        <v>6000226519</v>
      </c>
      <c r="J143" s="348">
        <v>9900283019</v>
      </c>
      <c r="K143" s="354">
        <v>10035030473844</v>
      </c>
      <c r="L143" s="292">
        <v>42563</v>
      </c>
      <c r="M143" s="280" t="s">
        <v>1079</v>
      </c>
      <c r="N143" s="350">
        <v>300</v>
      </c>
      <c r="O143" s="280" t="str">
        <f t="shared" si="2"/>
        <v>191110000</v>
      </c>
      <c r="P143" s="292">
        <v>42563</v>
      </c>
      <c r="Q143" s="291"/>
    </row>
    <row r="144" spans="1:17">
      <c r="A144" s="278" t="s">
        <v>1080</v>
      </c>
      <c r="B144" s="279">
        <v>191</v>
      </c>
      <c r="C144" s="280">
        <v>110000</v>
      </c>
      <c r="D144" s="278" t="s">
        <v>1081</v>
      </c>
      <c r="E144" s="292">
        <v>42579</v>
      </c>
      <c r="F144" s="283"/>
      <c r="G144" s="283"/>
      <c r="H144" s="283" t="s">
        <v>1082</v>
      </c>
      <c r="I144" s="347">
        <v>6000224687</v>
      </c>
      <c r="J144" s="348">
        <v>9900282151</v>
      </c>
      <c r="K144" s="354">
        <v>10035030508204</v>
      </c>
      <c r="L144" s="292">
        <v>42578</v>
      </c>
      <c r="M144" s="280" t="s">
        <v>1083</v>
      </c>
      <c r="N144" s="350">
        <v>300</v>
      </c>
      <c r="O144" s="280" t="str">
        <f t="shared" si="2"/>
        <v>191110000</v>
      </c>
      <c r="P144" s="292">
        <v>42577</v>
      </c>
      <c r="Q144" s="291"/>
    </row>
    <row r="145" spans="1:17">
      <c r="A145" s="278" t="s">
        <v>1084</v>
      </c>
      <c r="B145" s="279">
        <v>191</v>
      </c>
      <c r="C145" s="280">
        <v>110000</v>
      </c>
      <c r="D145" s="278" t="s">
        <v>1085</v>
      </c>
      <c r="E145" s="292">
        <v>42579</v>
      </c>
      <c r="F145" s="283"/>
      <c r="G145" s="283"/>
      <c r="H145" s="283" t="s">
        <v>1082</v>
      </c>
      <c r="I145" s="347">
        <v>6000224687</v>
      </c>
      <c r="J145" s="348">
        <v>9900282275</v>
      </c>
      <c r="K145" s="354">
        <v>10035030508205</v>
      </c>
      <c r="L145" s="292">
        <v>42578</v>
      </c>
      <c r="M145" s="280" t="s">
        <v>1086</v>
      </c>
      <c r="N145" s="350">
        <v>300</v>
      </c>
      <c r="O145" s="280" t="str">
        <f t="shared" si="2"/>
        <v>191110000</v>
      </c>
      <c r="P145" s="292">
        <v>42577</v>
      </c>
      <c r="Q145" s="291"/>
    </row>
    <row r="146" spans="1:17">
      <c r="A146" s="278" t="s">
        <v>1087</v>
      </c>
      <c r="B146" s="279">
        <v>191</v>
      </c>
      <c r="C146" s="280">
        <v>110000</v>
      </c>
      <c r="D146" s="278" t="s">
        <v>1088</v>
      </c>
      <c r="E146" s="292">
        <v>42605</v>
      </c>
      <c r="F146" s="283"/>
      <c r="G146" s="283"/>
      <c r="H146" s="283" t="s">
        <v>1082</v>
      </c>
      <c r="I146" s="347">
        <v>6000224687</v>
      </c>
      <c r="J146" s="348">
        <v>9900282400</v>
      </c>
      <c r="K146" s="354">
        <v>10035030581688</v>
      </c>
      <c r="L146" s="292">
        <v>42604</v>
      </c>
      <c r="M146" s="280" t="s">
        <v>1089</v>
      </c>
      <c r="N146" s="350">
        <v>300</v>
      </c>
      <c r="O146" s="280" t="str">
        <f t="shared" si="2"/>
        <v>191110000</v>
      </c>
      <c r="P146" s="292">
        <v>42604</v>
      </c>
      <c r="Q146" s="291"/>
    </row>
    <row r="147" spans="1:17">
      <c r="A147" s="278" t="s">
        <v>1090</v>
      </c>
      <c r="B147" s="279">
        <v>231</v>
      </c>
      <c r="C147" s="278" t="s">
        <v>613</v>
      </c>
      <c r="D147" s="278" t="s">
        <v>1091</v>
      </c>
      <c r="E147" s="292">
        <v>42607</v>
      </c>
      <c r="F147" s="283"/>
      <c r="G147" s="283"/>
      <c r="H147" s="283" t="s">
        <v>1092</v>
      </c>
      <c r="I147" s="347">
        <v>6000225479</v>
      </c>
      <c r="J147" s="348">
        <v>9900282524</v>
      </c>
      <c r="K147" s="354">
        <v>10035030594267</v>
      </c>
      <c r="L147" s="292">
        <v>42607</v>
      </c>
      <c r="M147" s="280" t="s">
        <v>1093</v>
      </c>
      <c r="N147" s="350">
        <v>300</v>
      </c>
      <c r="O147" s="280" t="str">
        <f t="shared" si="2"/>
        <v>231020801</v>
      </c>
      <c r="P147" s="292">
        <v>42607</v>
      </c>
      <c r="Q147" s="291"/>
    </row>
    <row r="148" spans="1:17">
      <c r="A148" s="278" t="s">
        <v>1094</v>
      </c>
      <c r="B148" s="301">
        <v>401</v>
      </c>
      <c r="C148" s="310">
        <v>100901</v>
      </c>
      <c r="D148" s="278" t="s">
        <v>1095</v>
      </c>
      <c r="E148" s="292">
        <v>42643</v>
      </c>
      <c r="F148" s="283"/>
      <c r="G148" s="283"/>
      <c r="H148" s="283" t="s">
        <v>1096</v>
      </c>
      <c r="I148" s="347">
        <v>6000225483</v>
      </c>
      <c r="J148" s="348">
        <v>9900282898</v>
      </c>
      <c r="K148" s="351">
        <v>10035030703877</v>
      </c>
      <c r="L148" s="292">
        <v>42642</v>
      </c>
      <c r="M148" s="280" t="s">
        <v>1097</v>
      </c>
      <c r="N148" s="350">
        <v>300</v>
      </c>
      <c r="O148" s="280" t="str">
        <f t="shared" si="2"/>
        <v>401100901</v>
      </c>
      <c r="P148" s="292">
        <v>42642</v>
      </c>
      <c r="Q148" s="291"/>
    </row>
    <row r="149" spans="1:17">
      <c r="A149" s="278" t="s">
        <v>1098</v>
      </c>
      <c r="B149" s="279">
        <v>401</v>
      </c>
      <c r="C149" s="280">
        <v>100901</v>
      </c>
      <c r="D149" s="278" t="s">
        <v>1099</v>
      </c>
      <c r="E149" s="292">
        <v>42649</v>
      </c>
      <c r="F149" s="283"/>
      <c r="G149" s="283"/>
      <c r="H149" s="283" t="s">
        <v>1100</v>
      </c>
      <c r="I149" s="347">
        <v>6000224875</v>
      </c>
      <c r="J149" s="348">
        <v>9900282277</v>
      </c>
      <c r="K149" s="351">
        <v>10035030724415</v>
      </c>
      <c r="L149" s="292">
        <v>42648</v>
      </c>
      <c r="M149" s="280" t="s">
        <v>1101</v>
      </c>
      <c r="N149" s="350">
        <v>300</v>
      </c>
      <c r="O149" s="280" t="str">
        <f t="shared" si="2"/>
        <v>401100901</v>
      </c>
      <c r="P149" s="292">
        <v>42648</v>
      </c>
      <c r="Q149" s="291"/>
    </row>
    <row r="150" spans="1:17">
      <c r="A150" s="278" t="s">
        <v>1102</v>
      </c>
      <c r="B150" s="279">
        <v>401</v>
      </c>
      <c r="C150" s="280">
        <v>100901</v>
      </c>
      <c r="D150" s="278" t="s">
        <v>1103</v>
      </c>
      <c r="E150" s="292">
        <v>42681</v>
      </c>
      <c r="F150" s="283"/>
      <c r="G150" s="283"/>
      <c r="H150" s="283" t="s">
        <v>1096</v>
      </c>
      <c r="I150" s="347">
        <v>6000225483</v>
      </c>
      <c r="J150" s="348">
        <v>9900282526</v>
      </c>
      <c r="K150" s="351">
        <v>10035030814683</v>
      </c>
      <c r="L150" s="292">
        <v>42677</v>
      </c>
      <c r="M150" s="280" t="s">
        <v>1104</v>
      </c>
      <c r="N150" s="350">
        <v>300</v>
      </c>
      <c r="O150" s="280" t="str">
        <f t="shared" si="2"/>
        <v>401100901</v>
      </c>
      <c r="P150" s="292">
        <v>42676</v>
      </c>
      <c r="Q150" s="291"/>
    </row>
    <row r="151" spans="1:17">
      <c r="A151" s="278" t="s">
        <v>1105</v>
      </c>
      <c r="B151" s="279">
        <v>401</v>
      </c>
      <c r="C151" s="280">
        <v>100901</v>
      </c>
      <c r="D151" s="278" t="s">
        <v>1106</v>
      </c>
      <c r="E151" s="292">
        <v>42706</v>
      </c>
      <c r="F151" s="283"/>
      <c r="G151" s="283"/>
      <c r="H151" s="283" t="s">
        <v>1107</v>
      </c>
      <c r="I151" s="347">
        <v>6000226155</v>
      </c>
      <c r="J151" s="348">
        <v>9900282775</v>
      </c>
      <c r="K151" s="351">
        <v>10035030932525</v>
      </c>
      <c r="L151" s="292">
        <v>42705</v>
      </c>
      <c r="M151" s="280" t="s">
        <v>1108</v>
      </c>
      <c r="N151" s="350">
        <v>300</v>
      </c>
      <c r="O151" s="280" t="str">
        <f t="shared" si="2"/>
        <v>401100901</v>
      </c>
      <c r="P151" s="292">
        <v>42704</v>
      </c>
      <c r="Q151" s="291"/>
    </row>
    <row r="152" spans="1:17">
      <c r="A152" s="278" t="s">
        <v>1109</v>
      </c>
      <c r="B152" s="279">
        <v>401</v>
      </c>
      <c r="C152" s="280">
        <v>101001</v>
      </c>
      <c r="D152" s="278" t="s">
        <v>1110</v>
      </c>
      <c r="E152" s="292">
        <v>42706</v>
      </c>
      <c r="F152" s="283"/>
      <c r="G152" s="283"/>
      <c r="H152" s="283" t="s">
        <v>1111</v>
      </c>
      <c r="I152" s="347">
        <v>6000226334</v>
      </c>
      <c r="J152" s="348">
        <v>9900282899</v>
      </c>
      <c r="K152" s="351">
        <v>10035030932869</v>
      </c>
      <c r="L152" s="292">
        <v>42705</v>
      </c>
      <c r="M152" s="280" t="s">
        <v>1112</v>
      </c>
      <c r="N152" s="350">
        <v>300</v>
      </c>
      <c r="O152" s="280" t="str">
        <f t="shared" si="2"/>
        <v>401101001</v>
      </c>
      <c r="P152" s="292">
        <v>42705</v>
      </c>
      <c r="Q152" s="291"/>
    </row>
    <row r="153" spans="1:17">
      <c r="A153" s="278" t="s">
        <v>1113</v>
      </c>
      <c r="B153" s="279">
        <v>401</v>
      </c>
      <c r="C153" s="280">
        <v>100401</v>
      </c>
      <c r="D153" s="278" t="s">
        <v>1114</v>
      </c>
      <c r="E153" s="282">
        <v>42432</v>
      </c>
      <c r="F153" s="283"/>
      <c r="G153" s="283"/>
      <c r="H153" s="283" t="s">
        <v>1115</v>
      </c>
      <c r="I153" s="347">
        <v>6000226522</v>
      </c>
      <c r="J153" s="348">
        <v>9900283022</v>
      </c>
      <c r="K153" s="351">
        <v>10035030115507</v>
      </c>
      <c r="L153" s="292">
        <v>42432</v>
      </c>
      <c r="M153" s="280" t="s">
        <v>1116</v>
      </c>
      <c r="N153" s="350">
        <v>300</v>
      </c>
      <c r="O153" s="280" t="str">
        <f t="shared" si="2"/>
        <v>401100401</v>
      </c>
      <c r="P153" s="292">
        <v>42431</v>
      </c>
      <c r="Q153" s="291"/>
    </row>
    <row r="154" spans="1:17" ht="27.75">
      <c r="A154" s="278" t="s">
        <v>1117</v>
      </c>
      <c r="B154" s="279">
        <v>262</v>
      </c>
      <c r="C154" s="278" t="s">
        <v>572</v>
      </c>
      <c r="D154" s="278" t="s">
        <v>1118</v>
      </c>
      <c r="E154" s="292">
        <v>42656</v>
      </c>
      <c r="F154" s="283"/>
      <c r="G154" s="283"/>
      <c r="H154" s="355" t="s">
        <v>1119</v>
      </c>
      <c r="I154" s="347">
        <v>4000119678</v>
      </c>
      <c r="J154" s="348">
        <v>9900282527</v>
      </c>
      <c r="K154" s="351">
        <v>10035030745977</v>
      </c>
      <c r="L154" s="292">
        <v>42655</v>
      </c>
      <c r="M154" s="280" t="s">
        <v>1120</v>
      </c>
      <c r="N154" s="356">
        <v>288</v>
      </c>
      <c r="O154" s="280" t="str">
        <f t="shared" si="2"/>
        <v>262020201</v>
      </c>
      <c r="P154" s="292">
        <v>42654</v>
      </c>
      <c r="Q154" s="291"/>
    </row>
    <row r="155" spans="1:17">
      <c r="A155" s="278" t="s">
        <v>1121</v>
      </c>
      <c r="B155" s="279">
        <v>231</v>
      </c>
      <c r="C155" s="278" t="s">
        <v>613</v>
      </c>
      <c r="D155" s="278" t="s">
        <v>1122</v>
      </c>
      <c r="E155" s="292">
        <v>42640</v>
      </c>
      <c r="F155" s="283"/>
      <c r="G155" s="283"/>
      <c r="H155" s="283" t="s">
        <v>1123</v>
      </c>
      <c r="I155" s="347">
        <v>6000226335</v>
      </c>
      <c r="J155" s="348">
        <v>9900282900</v>
      </c>
      <c r="K155" s="351">
        <v>10035030681973</v>
      </c>
      <c r="L155" s="292">
        <v>42638</v>
      </c>
      <c r="M155" s="280" t="s">
        <v>1124</v>
      </c>
      <c r="N155" s="350">
        <v>277.76</v>
      </c>
      <c r="O155" s="280" t="str">
        <f t="shared" si="2"/>
        <v>231020801</v>
      </c>
      <c r="P155" s="292">
        <v>42638</v>
      </c>
      <c r="Q155" s="291"/>
    </row>
    <row r="156" spans="1:17">
      <c r="A156" s="278" t="s">
        <v>1125</v>
      </c>
      <c r="B156" s="279">
        <v>901</v>
      </c>
      <c r="C156" s="278" t="s">
        <v>1126</v>
      </c>
      <c r="D156" s="278" t="s">
        <v>1127</v>
      </c>
      <c r="E156" s="292">
        <v>42690</v>
      </c>
      <c r="F156" s="283"/>
      <c r="G156" s="283"/>
      <c r="H156" s="283" t="s">
        <v>1128</v>
      </c>
      <c r="I156" s="347">
        <v>6000225486</v>
      </c>
      <c r="J156" s="348">
        <v>9900282528</v>
      </c>
      <c r="K156" s="351">
        <v>10035030851928</v>
      </c>
      <c r="L156" s="292">
        <v>42689</v>
      </c>
      <c r="M156" s="280" t="s">
        <v>1129</v>
      </c>
      <c r="N156" s="350">
        <v>250</v>
      </c>
      <c r="O156" s="280" t="str">
        <f t="shared" si="2"/>
        <v>901030900</v>
      </c>
      <c r="P156" s="292">
        <v>42688</v>
      </c>
      <c r="Q156" s="291"/>
    </row>
    <row r="157" spans="1:17">
      <c r="A157" s="278" t="s">
        <v>1130</v>
      </c>
      <c r="B157" s="279">
        <v>262</v>
      </c>
      <c r="C157" s="278" t="s">
        <v>572</v>
      </c>
      <c r="D157" s="278" t="s">
        <v>1131</v>
      </c>
      <c r="E157" s="292">
        <v>42709</v>
      </c>
      <c r="F157" s="283"/>
      <c r="G157" s="283"/>
      <c r="H157" s="283" t="s">
        <v>1132</v>
      </c>
      <c r="I157" s="347">
        <v>6000226157</v>
      </c>
      <c r="J157" s="348">
        <v>9900282777</v>
      </c>
      <c r="K157" s="351">
        <v>10035030962660</v>
      </c>
      <c r="L157" s="292">
        <v>42709</v>
      </c>
      <c r="M157" s="280" t="s">
        <v>1133</v>
      </c>
      <c r="N157" s="350">
        <v>250</v>
      </c>
      <c r="O157" s="280" t="str">
        <f t="shared" si="2"/>
        <v>262020201</v>
      </c>
      <c r="P157" s="292">
        <v>42708</v>
      </c>
      <c r="Q157" s="291"/>
    </row>
    <row r="158" spans="1:17">
      <c r="A158" s="278" t="s">
        <v>1134</v>
      </c>
      <c r="B158" s="279">
        <v>361</v>
      </c>
      <c r="C158" s="278" t="s">
        <v>550</v>
      </c>
      <c r="D158" s="278" t="s">
        <v>1135</v>
      </c>
      <c r="E158" s="292">
        <v>42565</v>
      </c>
      <c r="F158" s="283"/>
      <c r="G158" s="283"/>
      <c r="H158" s="283" t="s">
        <v>1136</v>
      </c>
      <c r="I158" s="347">
        <v>6000224876</v>
      </c>
      <c r="J158" s="348">
        <v>9900282280</v>
      </c>
      <c r="K158" s="354">
        <v>10035030475991</v>
      </c>
      <c r="L158" s="292">
        <v>42564</v>
      </c>
      <c r="M158" s="280" t="s">
        <v>1137</v>
      </c>
      <c r="N158" s="350">
        <v>238</v>
      </c>
      <c r="O158" s="280" t="str">
        <f t="shared" si="2"/>
        <v>361030500</v>
      </c>
      <c r="P158" s="292">
        <v>42564</v>
      </c>
      <c r="Q158" s="291"/>
    </row>
    <row r="159" spans="1:17">
      <c r="A159" s="278" t="s">
        <v>1138</v>
      </c>
      <c r="B159" s="279">
        <v>262</v>
      </c>
      <c r="C159" s="278" t="s">
        <v>572</v>
      </c>
      <c r="D159" s="278" t="s">
        <v>1139</v>
      </c>
      <c r="E159" s="292">
        <v>42720</v>
      </c>
      <c r="F159" s="283"/>
      <c r="G159" s="283"/>
      <c r="H159" s="283" t="s">
        <v>1140</v>
      </c>
      <c r="I159" s="347">
        <v>6000224897</v>
      </c>
      <c r="J159" s="348">
        <v>9900282405</v>
      </c>
      <c r="K159" s="351">
        <v>10035031030624</v>
      </c>
      <c r="L159" s="292">
        <v>42712</v>
      </c>
      <c r="M159" s="280" t="s">
        <v>1141</v>
      </c>
      <c r="N159" s="353">
        <v>234</v>
      </c>
      <c r="O159" s="280" t="str">
        <f t="shared" si="2"/>
        <v>262020201</v>
      </c>
      <c r="P159" s="292">
        <v>42712</v>
      </c>
      <c r="Q159" s="291"/>
    </row>
    <row r="160" spans="1:17">
      <c r="A160" s="278" t="s">
        <v>1142</v>
      </c>
      <c r="B160" s="279">
        <v>262</v>
      </c>
      <c r="C160" s="278" t="s">
        <v>572</v>
      </c>
      <c r="D160" s="278" t="s">
        <v>1143</v>
      </c>
      <c r="E160" s="292">
        <v>42709</v>
      </c>
      <c r="F160" s="283"/>
      <c r="G160" s="283"/>
      <c r="H160" s="352" t="s">
        <v>1144</v>
      </c>
      <c r="I160" s="347">
        <v>6000225071</v>
      </c>
      <c r="J160" s="348">
        <v>9900282654</v>
      </c>
      <c r="K160" s="351">
        <v>10035030963013</v>
      </c>
      <c r="L160" s="292">
        <v>42709</v>
      </c>
      <c r="M160" s="280" t="s">
        <v>1145</v>
      </c>
      <c r="N160" s="350">
        <v>230</v>
      </c>
      <c r="O160" s="280" t="str">
        <f t="shared" si="2"/>
        <v>262020201</v>
      </c>
      <c r="P160" s="292">
        <v>42708</v>
      </c>
      <c r="Q160" s="291"/>
    </row>
    <row r="161" spans="1:17">
      <c r="A161" s="278" t="s">
        <v>1146</v>
      </c>
      <c r="B161" s="279">
        <v>262</v>
      </c>
      <c r="C161" s="278" t="s">
        <v>572</v>
      </c>
      <c r="D161" s="278" t="s">
        <v>1147</v>
      </c>
      <c r="E161" s="292">
        <v>42710</v>
      </c>
      <c r="F161" s="283"/>
      <c r="G161" s="283"/>
      <c r="H161" s="283" t="s">
        <v>1148</v>
      </c>
      <c r="I161" s="347">
        <v>6000226523</v>
      </c>
      <c r="J161" s="348">
        <v>9900283025</v>
      </c>
      <c r="K161" s="351">
        <v>10035030962737</v>
      </c>
      <c r="L161" s="292">
        <v>42709</v>
      </c>
      <c r="M161" s="280" t="s">
        <v>1145</v>
      </c>
      <c r="N161" s="350">
        <v>230</v>
      </c>
      <c r="O161" s="280" t="str">
        <f t="shared" si="2"/>
        <v>262020201</v>
      </c>
      <c r="P161" s="292">
        <v>42708</v>
      </c>
      <c r="Q161" s="291"/>
    </row>
    <row r="162" spans="1:17">
      <c r="A162" s="278" t="s">
        <v>1149</v>
      </c>
      <c r="B162" s="279">
        <v>211</v>
      </c>
      <c r="C162" s="280">
        <v>500901</v>
      </c>
      <c r="D162" s="278" t="s">
        <v>1150</v>
      </c>
      <c r="E162" s="292">
        <v>42494</v>
      </c>
      <c r="F162" s="283"/>
      <c r="G162" s="283"/>
      <c r="H162" s="283" t="s">
        <v>1151</v>
      </c>
      <c r="I162" s="347">
        <v>6000225075</v>
      </c>
      <c r="J162" s="348">
        <v>9900282406</v>
      </c>
      <c r="K162" s="354">
        <v>10035030281611</v>
      </c>
      <c r="L162" s="292">
        <v>42494</v>
      </c>
      <c r="M162" s="280" t="s">
        <v>1152</v>
      </c>
      <c r="N162" s="350">
        <v>225</v>
      </c>
      <c r="O162" s="280" t="str">
        <f t="shared" si="2"/>
        <v>211500901</v>
      </c>
      <c r="P162" s="292">
        <v>42494</v>
      </c>
      <c r="Q162" s="291"/>
    </row>
    <row r="163" spans="1:17">
      <c r="A163" s="278" t="s">
        <v>1153</v>
      </c>
      <c r="B163" s="279">
        <v>311</v>
      </c>
      <c r="C163" s="278" t="s">
        <v>975</v>
      </c>
      <c r="D163" s="278" t="s">
        <v>1154</v>
      </c>
      <c r="E163" s="292">
        <v>42440</v>
      </c>
      <c r="F163" s="283"/>
      <c r="G163" s="283"/>
      <c r="H163" s="283" t="s">
        <v>1155</v>
      </c>
      <c r="I163" s="347">
        <v>6000226158</v>
      </c>
      <c r="J163" s="348">
        <v>9900282779</v>
      </c>
      <c r="K163" s="351">
        <v>10035030134489</v>
      </c>
      <c r="L163" s="292">
        <v>42439</v>
      </c>
      <c r="M163" s="280" t="s">
        <v>1156</v>
      </c>
      <c r="N163" s="350">
        <v>219.4</v>
      </c>
      <c r="O163" s="280" t="str">
        <f t="shared" si="2"/>
        <v>311021011</v>
      </c>
      <c r="P163" s="292">
        <v>42438</v>
      </c>
      <c r="Q163" s="291"/>
    </row>
    <row r="164" spans="1:17" ht="30">
      <c r="A164" s="278" t="s">
        <v>1157</v>
      </c>
      <c r="B164" s="279">
        <v>262</v>
      </c>
      <c r="C164" s="278" t="s">
        <v>572</v>
      </c>
      <c r="D164" s="278" t="s">
        <v>1158</v>
      </c>
      <c r="E164" s="292">
        <v>42656</v>
      </c>
      <c r="F164" s="283"/>
      <c r="G164" s="283"/>
      <c r="H164" s="355" t="s">
        <v>1159</v>
      </c>
      <c r="I164" s="347">
        <v>4000119678</v>
      </c>
      <c r="J164" s="348">
        <v>9900282903</v>
      </c>
      <c r="K164" s="351">
        <v>10035030745978</v>
      </c>
      <c r="L164" s="292">
        <v>42655</v>
      </c>
      <c r="M164" s="280" t="s">
        <v>1160</v>
      </c>
      <c r="N164" s="350">
        <v>216</v>
      </c>
      <c r="O164" s="280" t="str">
        <f t="shared" si="2"/>
        <v>262020201</v>
      </c>
      <c r="P164" s="292">
        <v>42654</v>
      </c>
      <c r="Q164" s="291"/>
    </row>
    <row r="165" spans="1:17">
      <c r="A165" s="278" t="s">
        <v>1161</v>
      </c>
      <c r="B165" s="279">
        <v>401</v>
      </c>
      <c r="C165" s="280">
        <v>101001</v>
      </c>
      <c r="D165" s="278" t="s">
        <v>1162</v>
      </c>
      <c r="E165" s="292">
        <v>42401</v>
      </c>
      <c r="F165" s="283"/>
      <c r="G165" s="283"/>
      <c r="H165" s="283" t="s">
        <v>1163</v>
      </c>
      <c r="I165" s="347">
        <v>6000224691</v>
      </c>
      <c r="J165" s="348">
        <v>9900282158</v>
      </c>
      <c r="K165" s="354">
        <v>10035030018301</v>
      </c>
      <c r="L165" s="292">
        <v>42401</v>
      </c>
      <c r="M165" s="280" t="s">
        <v>1164</v>
      </c>
      <c r="N165" s="350">
        <v>200</v>
      </c>
      <c r="O165" s="280" t="str">
        <f t="shared" si="2"/>
        <v>401101001</v>
      </c>
      <c r="P165" s="292">
        <v>42397</v>
      </c>
      <c r="Q165" s="291"/>
    </row>
    <row r="166" spans="1:17">
      <c r="A166" s="278" t="s">
        <v>1165</v>
      </c>
      <c r="B166" s="279">
        <v>401</v>
      </c>
      <c r="C166" s="280">
        <v>101101</v>
      </c>
      <c r="D166" s="278" t="s">
        <v>1166</v>
      </c>
      <c r="E166" s="282">
        <v>42430</v>
      </c>
      <c r="F166" s="283"/>
      <c r="G166" s="283"/>
      <c r="H166" s="283" t="s">
        <v>1167</v>
      </c>
      <c r="I166" s="347">
        <v>6000225956</v>
      </c>
      <c r="J166" s="348">
        <v>9900282656</v>
      </c>
      <c r="K166" s="351">
        <v>10035030091049</v>
      </c>
      <c r="L166" s="292">
        <v>42428</v>
      </c>
      <c r="M166" s="280" t="s">
        <v>1168</v>
      </c>
      <c r="N166" s="350">
        <v>200</v>
      </c>
      <c r="O166" s="280" t="str">
        <f t="shared" si="2"/>
        <v>401101101</v>
      </c>
      <c r="P166" s="292">
        <v>42425</v>
      </c>
      <c r="Q166" s="291"/>
    </row>
    <row r="167" spans="1:17">
      <c r="A167" s="278" t="s">
        <v>1169</v>
      </c>
      <c r="B167" s="279">
        <v>401</v>
      </c>
      <c r="C167" s="280">
        <v>101101</v>
      </c>
      <c r="D167" s="278" t="s">
        <v>1170</v>
      </c>
      <c r="E167" s="282">
        <v>42521</v>
      </c>
      <c r="F167" s="283"/>
      <c r="G167" s="283"/>
      <c r="H167" s="283" t="s">
        <v>1171</v>
      </c>
      <c r="I167" s="347">
        <v>6000224877</v>
      </c>
      <c r="J167" s="348">
        <v>9900283027</v>
      </c>
      <c r="K167" s="354">
        <v>10035030347043</v>
      </c>
      <c r="L167" s="292">
        <v>42519</v>
      </c>
      <c r="M167" s="280" t="s">
        <v>1172</v>
      </c>
      <c r="N167" s="350">
        <v>200</v>
      </c>
      <c r="O167" s="280" t="str">
        <f t="shared" si="2"/>
        <v>401101101</v>
      </c>
      <c r="P167" s="292">
        <v>42519</v>
      </c>
      <c r="Q167" s="291"/>
    </row>
    <row r="168" spans="1:17">
      <c r="A168" s="278" t="s">
        <v>1173</v>
      </c>
      <c r="B168" s="279">
        <v>111</v>
      </c>
      <c r="C168" s="280">
        <v>101302</v>
      </c>
      <c r="D168" s="278" t="s">
        <v>1174</v>
      </c>
      <c r="E168" s="292">
        <v>42545</v>
      </c>
      <c r="F168" s="283"/>
      <c r="G168" s="283"/>
      <c r="H168" s="283" t="s">
        <v>1175</v>
      </c>
      <c r="I168" s="347">
        <v>6000224692</v>
      </c>
      <c r="J168" s="348">
        <v>9900282159</v>
      </c>
      <c r="K168" s="351">
        <v>10035030418810</v>
      </c>
      <c r="L168" s="292">
        <v>42543</v>
      </c>
      <c r="M168" s="280" t="s">
        <v>1176</v>
      </c>
      <c r="N168" s="350">
        <v>200</v>
      </c>
      <c r="O168" s="280" t="str">
        <f t="shared" si="2"/>
        <v>111101302</v>
      </c>
      <c r="P168" s="292">
        <v>42543</v>
      </c>
      <c r="Q168" s="291"/>
    </row>
    <row r="169" spans="1:17">
      <c r="A169" s="278" t="s">
        <v>1177</v>
      </c>
      <c r="B169" s="279">
        <v>231</v>
      </c>
      <c r="C169" s="278" t="s">
        <v>613</v>
      </c>
      <c r="D169" s="278" t="s">
        <v>1178</v>
      </c>
      <c r="E169" s="292">
        <v>42632</v>
      </c>
      <c r="F169" s="283"/>
      <c r="G169" s="283"/>
      <c r="H169" s="283" t="s">
        <v>1179</v>
      </c>
      <c r="I169" s="347">
        <v>6000224878</v>
      </c>
      <c r="J169" s="348">
        <v>9900282283</v>
      </c>
      <c r="K169" s="354">
        <v>10035030647419</v>
      </c>
      <c r="L169" s="292">
        <v>42628</v>
      </c>
      <c r="M169" s="280" t="s">
        <v>1180</v>
      </c>
      <c r="N169" s="350">
        <v>200</v>
      </c>
      <c r="O169" s="280" t="str">
        <f t="shared" si="2"/>
        <v>231020801</v>
      </c>
      <c r="P169" s="292">
        <v>42627</v>
      </c>
      <c r="Q169" s="291"/>
    </row>
    <row r="170" spans="1:17">
      <c r="A170" s="278" t="s">
        <v>1181</v>
      </c>
      <c r="B170" s="279">
        <v>231</v>
      </c>
      <c r="C170" s="278" t="s">
        <v>613</v>
      </c>
      <c r="D170" s="278" t="s">
        <v>1182</v>
      </c>
      <c r="E170" s="292">
        <v>42655</v>
      </c>
      <c r="F170" s="283"/>
      <c r="G170" s="283"/>
      <c r="H170" s="283" t="s">
        <v>1179</v>
      </c>
      <c r="I170" s="347">
        <v>6000224878</v>
      </c>
      <c r="J170" s="348">
        <v>9900282781</v>
      </c>
      <c r="K170" s="351">
        <v>10035030739579</v>
      </c>
      <c r="L170" s="292">
        <v>42654</v>
      </c>
      <c r="M170" s="280" t="s">
        <v>1183</v>
      </c>
      <c r="N170" s="350">
        <v>200</v>
      </c>
      <c r="O170" s="280" t="str">
        <f t="shared" ref="O170:O233" si="3">CONCATENATE(B170,C170)</f>
        <v>231020801</v>
      </c>
      <c r="P170" s="292">
        <v>42653</v>
      </c>
      <c r="Q170" s="291"/>
    </row>
    <row r="171" spans="1:17">
      <c r="A171" s="278" t="s">
        <v>1184</v>
      </c>
      <c r="B171" s="279">
        <v>231</v>
      </c>
      <c r="C171" s="278" t="s">
        <v>613</v>
      </c>
      <c r="D171" s="278" t="s">
        <v>1185</v>
      </c>
      <c r="E171" s="292">
        <v>42668</v>
      </c>
      <c r="F171" s="283"/>
      <c r="G171" s="283"/>
      <c r="H171" s="283" t="s">
        <v>1186</v>
      </c>
      <c r="I171" s="347">
        <v>6000226339</v>
      </c>
      <c r="J171" s="348">
        <v>9900282905</v>
      </c>
      <c r="K171" s="351">
        <v>10035030783745</v>
      </c>
      <c r="L171" s="292">
        <v>42667</v>
      </c>
      <c r="M171" s="280" t="s">
        <v>1187</v>
      </c>
      <c r="N171" s="350">
        <v>200</v>
      </c>
      <c r="O171" s="280" t="str">
        <f t="shared" si="3"/>
        <v>231020801</v>
      </c>
      <c r="P171" s="292">
        <v>42667</v>
      </c>
      <c r="Q171" s="291"/>
    </row>
    <row r="172" spans="1:17">
      <c r="A172" s="278" t="s">
        <v>1188</v>
      </c>
      <c r="B172" s="279">
        <v>262</v>
      </c>
      <c r="C172" s="278" t="s">
        <v>572</v>
      </c>
      <c r="D172" s="278" t="s">
        <v>1189</v>
      </c>
      <c r="E172" s="292">
        <v>42709</v>
      </c>
      <c r="F172" s="283"/>
      <c r="G172" s="283"/>
      <c r="H172" s="283" t="s">
        <v>1190</v>
      </c>
      <c r="I172" s="347">
        <v>6000226525</v>
      </c>
      <c r="J172" s="348">
        <v>9900283028</v>
      </c>
      <c r="K172" s="351">
        <v>10035030971238</v>
      </c>
      <c r="L172" s="292">
        <v>42709</v>
      </c>
      <c r="M172" s="280" t="s">
        <v>1191</v>
      </c>
      <c r="N172" s="350">
        <v>200</v>
      </c>
      <c r="O172" s="280" t="str">
        <f t="shared" si="3"/>
        <v>262020201</v>
      </c>
      <c r="P172" s="292">
        <v>42709</v>
      </c>
      <c r="Q172" s="291"/>
    </row>
    <row r="173" spans="1:17">
      <c r="A173" s="278" t="s">
        <v>1192</v>
      </c>
      <c r="B173" s="279">
        <v>262</v>
      </c>
      <c r="C173" s="278" t="s">
        <v>572</v>
      </c>
      <c r="D173" s="278" t="s">
        <v>1193</v>
      </c>
      <c r="E173" s="292">
        <v>42710</v>
      </c>
      <c r="F173" s="283"/>
      <c r="G173" s="283"/>
      <c r="H173" s="283" t="s">
        <v>1194</v>
      </c>
      <c r="I173" s="347">
        <v>6000224693</v>
      </c>
      <c r="J173" s="348">
        <v>9900282160</v>
      </c>
      <c r="K173" s="351">
        <v>10035030964890</v>
      </c>
      <c r="L173" s="292">
        <v>42709</v>
      </c>
      <c r="M173" s="280" t="s">
        <v>1195</v>
      </c>
      <c r="N173" s="350">
        <v>200</v>
      </c>
      <c r="O173" s="280" t="str">
        <f t="shared" si="3"/>
        <v>262020201</v>
      </c>
      <c r="P173" s="292">
        <v>42708</v>
      </c>
      <c r="Q173" s="291"/>
    </row>
    <row r="174" spans="1:17">
      <c r="A174" s="278" t="s">
        <v>1196</v>
      </c>
      <c r="B174" s="279">
        <v>262</v>
      </c>
      <c r="C174" s="278" t="s">
        <v>572</v>
      </c>
      <c r="D174" s="278" t="s">
        <v>1197</v>
      </c>
      <c r="E174" s="292">
        <v>42719</v>
      </c>
      <c r="F174" s="283"/>
      <c r="G174" s="283"/>
      <c r="H174" s="283" t="s">
        <v>1198</v>
      </c>
      <c r="I174" s="347">
        <v>3100394946</v>
      </c>
      <c r="J174" s="348">
        <v>9900282658</v>
      </c>
      <c r="K174" s="351">
        <v>10035031030630</v>
      </c>
      <c r="L174" s="292">
        <v>42712</v>
      </c>
      <c r="M174" s="280" t="s">
        <v>1199</v>
      </c>
      <c r="N174" s="353">
        <v>200</v>
      </c>
      <c r="O174" s="280" t="str">
        <f t="shared" si="3"/>
        <v>262020201</v>
      </c>
      <c r="P174" s="292">
        <v>42712</v>
      </c>
      <c r="Q174" s="291"/>
    </row>
    <row r="175" spans="1:17">
      <c r="A175" s="278" t="s">
        <v>1200</v>
      </c>
      <c r="B175" s="279">
        <v>262</v>
      </c>
      <c r="C175" s="278" t="s">
        <v>572</v>
      </c>
      <c r="D175" s="278" t="s">
        <v>1201</v>
      </c>
      <c r="E175" s="292">
        <v>42656</v>
      </c>
      <c r="F175" s="283"/>
      <c r="G175" s="283"/>
      <c r="H175" s="283" t="s">
        <v>1202</v>
      </c>
      <c r="I175" s="347">
        <v>5020471514</v>
      </c>
      <c r="J175" s="348">
        <v>9900282906</v>
      </c>
      <c r="K175" s="351">
        <v>10035030745899</v>
      </c>
      <c r="L175" s="292">
        <v>42655</v>
      </c>
      <c r="M175" s="280" t="s">
        <v>1203</v>
      </c>
      <c r="N175" s="350">
        <v>198</v>
      </c>
      <c r="O175" s="280" t="str">
        <f t="shared" si="3"/>
        <v>262020201</v>
      </c>
      <c r="P175" s="292">
        <v>42655</v>
      </c>
      <c r="Q175" s="291"/>
    </row>
    <row r="176" spans="1:17">
      <c r="A176" s="278" t="s">
        <v>1204</v>
      </c>
      <c r="B176" s="279">
        <v>231</v>
      </c>
      <c r="C176" s="278" t="s">
        <v>613</v>
      </c>
      <c r="D176" s="278" t="s">
        <v>1205</v>
      </c>
      <c r="E176" s="292">
        <v>42678</v>
      </c>
      <c r="F176" s="283"/>
      <c r="G176" s="283"/>
      <c r="H176" s="283" t="s">
        <v>1206</v>
      </c>
      <c r="I176" s="347">
        <v>6000224694</v>
      </c>
      <c r="J176" s="348">
        <v>9900282161</v>
      </c>
      <c r="K176" s="351">
        <v>10035030813260</v>
      </c>
      <c r="L176" s="292">
        <v>42677</v>
      </c>
      <c r="M176" s="280" t="s">
        <v>1207</v>
      </c>
      <c r="N176" s="350">
        <v>192</v>
      </c>
      <c r="O176" s="280" t="str">
        <f t="shared" si="3"/>
        <v>231020801</v>
      </c>
      <c r="P176" s="292">
        <v>42676</v>
      </c>
      <c r="Q176" s="291"/>
    </row>
    <row r="177" spans="1:17">
      <c r="A177" s="278" t="s">
        <v>1208</v>
      </c>
      <c r="B177" s="279">
        <v>361</v>
      </c>
      <c r="C177" s="278" t="s">
        <v>550</v>
      </c>
      <c r="D177" s="278" t="s">
        <v>1209</v>
      </c>
      <c r="E177" s="292">
        <v>42705</v>
      </c>
      <c r="F177" s="283"/>
      <c r="G177" s="283"/>
      <c r="H177" s="283" t="s">
        <v>1136</v>
      </c>
      <c r="I177" s="347">
        <v>6000224876</v>
      </c>
      <c r="J177" s="348">
        <v>9900282534</v>
      </c>
      <c r="K177" s="351">
        <v>10035030908283</v>
      </c>
      <c r="L177" s="292">
        <v>42703</v>
      </c>
      <c r="M177" s="280" t="s">
        <v>1210</v>
      </c>
      <c r="N177" s="350">
        <v>176</v>
      </c>
      <c r="O177" s="280" t="str">
        <f t="shared" si="3"/>
        <v>361030500</v>
      </c>
      <c r="P177" s="292">
        <v>42703</v>
      </c>
      <c r="Q177" s="291"/>
    </row>
    <row r="178" spans="1:17">
      <c r="A178" s="278" t="s">
        <v>1211</v>
      </c>
      <c r="B178" s="279">
        <v>311</v>
      </c>
      <c r="C178" s="278" t="s">
        <v>975</v>
      </c>
      <c r="D178" s="278" t="s">
        <v>1212</v>
      </c>
      <c r="E178" s="292">
        <v>42607</v>
      </c>
      <c r="F178" s="283"/>
      <c r="G178" s="283"/>
      <c r="H178" s="283" t="s">
        <v>1213</v>
      </c>
      <c r="I178" s="347">
        <v>6000225962</v>
      </c>
      <c r="J178" s="348">
        <v>9900282659</v>
      </c>
      <c r="K178" s="354">
        <v>10035030597857</v>
      </c>
      <c r="L178" s="292">
        <v>42607</v>
      </c>
      <c r="M178" s="280" t="s">
        <v>1214</v>
      </c>
      <c r="N178" s="350">
        <v>173.6</v>
      </c>
      <c r="O178" s="280" t="str">
        <f t="shared" si="3"/>
        <v>311021011</v>
      </c>
      <c r="P178" s="292">
        <v>42607</v>
      </c>
      <c r="Q178" s="291"/>
    </row>
    <row r="179" spans="1:17">
      <c r="A179" s="278" t="s">
        <v>1215</v>
      </c>
      <c r="B179" s="279">
        <v>901</v>
      </c>
      <c r="C179" s="278" t="s">
        <v>1126</v>
      </c>
      <c r="D179" s="278" t="s">
        <v>1216</v>
      </c>
      <c r="E179" s="292">
        <v>42529</v>
      </c>
      <c r="F179" s="283"/>
      <c r="G179" s="283"/>
      <c r="H179" s="283" t="s">
        <v>1217</v>
      </c>
      <c r="I179" s="347">
        <v>6000226526</v>
      </c>
      <c r="J179" s="348">
        <v>9900283030</v>
      </c>
      <c r="K179" s="351">
        <v>10035030372985</v>
      </c>
      <c r="L179" s="292">
        <v>42529</v>
      </c>
      <c r="M179" s="280" t="s">
        <v>1218</v>
      </c>
      <c r="N179" s="357">
        <v>150</v>
      </c>
      <c r="O179" s="280" t="str">
        <f t="shared" si="3"/>
        <v>901030900</v>
      </c>
      <c r="P179" s="292">
        <v>42528</v>
      </c>
      <c r="Q179" s="291"/>
    </row>
    <row r="180" spans="1:17">
      <c r="A180" s="278" t="s">
        <v>1219</v>
      </c>
      <c r="B180" s="279">
        <v>374</v>
      </c>
      <c r="C180" s="278" t="s">
        <v>1220</v>
      </c>
      <c r="D180" s="278" t="s">
        <v>1221</v>
      </c>
      <c r="E180" s="292">
        <v>42696</v>
      </c>
      <c r="F180" s="283"/>
      <c r="G180" s="283"/>
      <c r="H180" s="283" t="s">
        <v>1222</v>
      </c>
      <c r="I180" s="347">
        <v>5020044544</v>
      </c>
      <c r="J180" s="348">
        <v>9900282162</v>
      </c>
      <c r="K180" s="351">
        <v>10035030885438</v>
      </c>
      <c r="L180" s="292">
        <v>42696</v>
      </c>
      <c r="M180" s="280" t="s">
        <v>1223</v>
      </c>
      <c r="N180" s="350">
        <v>150</v>
      </c>
      <c r="O180" s="280" t="str">
        <f t="shared" si="3"/>
        <v>374081000</v>
      </c>
      <c r="P180" s="292">
        <v>42695</v>
      </c>
      <c r="Q180" s="291"/>
    </row>
    <row r="181" spans="1:17">
      <c r="A181" s="278" t="s">
        <v>1224</v>
      </c>
      <c r="B181" s="279">
        <v>171</v>
      </c>
      <c r="C181" s="280">
        <v>402091</v>
      </c>
      <c r="D181" s="278" t="s">
        <v>1225</v>
      </c>
      <c r="E181" s="292">
        <v>42534</v>
      </c>
      <c r="F181" s="283"/>
      <c r="G181" s="283"/>
      <c r="H181" s="283" t="s">
        <v>1226</v>
      </c>
      <c r="I181" s="347">
        <v>5000985283</v>
      </c>
      <c r="J181" s="348">
        <v>9900282287</v>
      </c>
      <c r="K181" s="351">
        <v>10035030388380</v>
      </c>
      <c r="L181" s="292">
        <v>42534</v>
      </c>
      <c r="M181" s="280" t="s">
        <v>1227</v>
      </c>
      <c r="N181" s="350">
        <v>139</v>
      </c>
      <c r="O181" s="280" t="str">
        <f t="shared" si="3"/>
        <v>171402091</v>
      </c>
      <c r="P181" s="292">
        <v>42534</v>
      </c>
      <c r="Q181" s="291"/>
    </row>
    <row r="182" spans="1:17">
      <c r="A182" s="278" t="s">
        <v>1228</v>
      </c>
      <c r="B182" s="279">
        <v>381</v>
      </c>
      <c r="C182" s="280">
        <v>213017</v>
      </c>
      <c r="D182" s="278" t="s">
        <v>1229</v>
      </c>
      <c r="E182" s="292">
        <v>42419</v>
      </c>
      <c r="F182" s="283"/>
      <c r="G182" s="283"/>
      <c r="H182" s="283" t="s">
        <v>1230</v>
      </c>
      <c r="I182" s="347">
        <v>6000225966</v>
      </c>
      <c r="J182" s="348">
        <v>9900282661</v>
      </c>
      <c r="K182" s="354">
        <v>10035030070908</v>
      </c>
      <c r="L182" s="292">
        <v>42418</v>
      </c>
      <c r="M182" s="280" t="s">
        <v>1231</v>
      </c>
      <c r="N182" s="350">
        <v>129.4</v>
      </c>
      <c r="O182" s="280" t="str">
        <f t="shared" si="3"/>
        <v>381213017</v>
      </c>
      <c r="P182" s="292">
        <v>42418</v>
      </c>
      <c r="Q182" s="291"/>
    </row>
    <row r="183" spans="1:17" s="254" customFormat="1">
      <c r="A183" s="278" t="s">
        <v>1232</v>
      </c>
      <c r="B183" s="279">
        <v>401</v>
      </c>
      <c r="C183" s="280">
        <v>101001</v>
      </c>
      <c r="D183" s="278" t="s">
        <v>1233</v>
      </c>
      <c r="E183" s="292">
        <v>42429</v>
      </c>
      <c r="F183" s="283"/>
      <c r="G183" s="283"/>
      <c r="H183" s="283" t="s">
        <v>582</v>
      </c>
      <c r="I183" s="347">
        <v>6000224846</v>
      </c>
      <c r="J183" s="348">
        <v>9900282413</v>
      </c>
      <c r="K183" s="354">
        <v>10035030091639</v>
      </c>
      <c r="L183" s="292">
        <v>42428</v>
      </c>
      <c r="M183" s="280" t="s">
        <v>1234</v>
      </c>
      <c r="N183" s="350">
        <v>100</v>
      </c>
      <c r="O183" s="280" t="str">
        <f t="shared" si="3"/>
        <v>401101001</v>
      </c>
      <c r="P183" s="292">
        <v>42425</v>
      </c>
      <c r="Q183" s="291"/>
    </row>
    <row r="184" spans="1:17" s="254" customFormat="1">
      <c r="A184" s="278" t="s">
        <v>1235</v>
      </c>
      <c r="B184" s="279">
        <v>401</v>
      </c>
      <c r="C184" s="280">
        <v>101001</v>
      </c>
      <c r="D184" s="278" t="s">
        <v>1236</v>
      </c>
      <c r="E184" s="292">
        <v>42459</v>
      </c>
      <c r="F184" s="283"/>
      <c r="G184" s="283"/>
      <c r="H184" s="283" t="s">
        <v>582</v>
      </c>
      <c r="I184" s="347">
        <v>6000224846</v>
      </c>
      <c r="J184" s="348">
        <v>9900282662</v>
      </c>
      <c r="K184" s="351">
        <v>10035030173094</v>
      </c>
      <c r="L184" s="292">
        <v>42459</v>
      </c>
      <c r="M184" s="280" t="s">
        <v>1237</v>
      </c>
      <c r="N184" s="350">
        <v>100</v>
      </c>
      <c r="O184" s="280" t="str">
        <f t="shared" si="3"/>
        <v>401101001</v>
      </c>
      <c r="P184" s="292">
        <v>42458</v>
      </c>
      <c r="Q184" s="291"/>
    </row>
    <row r="185" spans="1:17" s="254" customFormat="1">
      <c r="A185" s="278" t="s">
        <v>1238</v>
      </c>
      <c r="B185" s="279">
        <v>401</v>
      </c>
      <c r="C185" s="280">
        <v>101101</v>
      </c>
      <c r="D185" s="278" t="s">
        <v>1239</v>
      </c>
      <c r="E185" s="292">
        <v>42493</v>
      </c>
      <c r="F185" s="283"/>
      <c r="G185" s="283"/>
      <c r="H185" s="283" t="s">
        <v>825</v>
      </c>
      <c r="I185" s="347">
        <v>6000226340</v>
      </c>
      <c r="J185" s="348">
        <v>9900282910</v>
      </c>
      <c r="K185" s="354">
        <v>10035030274645</v>
      </c>
      <c r="L185" s="292">
        <v>42492</v>
      </c>
      <c r="M185" s="280" t="s">
        <v>1240</v>
      </c>
      <c r="N185" s="350">
        <v>100</v>
      </c>
      <c r="O185" s="280" t="str">
        <f t="shared" si="3"/>
        <v>401101101</v>
      </c>
      <c r="P185" s="292">
        <v>42488</v>
      </c>
      <c r="Q185" s="291"/>
    </row>
    <row r="186" spans="1:17" s="254" customFormat="1">
      <c r="A186" s="278" t="s">
        <v>1241</v>
      </c>
      <c r="B186" s="279">
        <v>231</v>
      </c>
      <c r="C186" s="278" t="s">
        <v>613</v>
      </c>
      <c r="D186" s="278" t="s">
        <v>1242</v>
      </c>
      <c r="E186" s="292">
        <v>42565</v>
      </c>
      <c r="F186" s="283"/>
      <c r="G186" s="283"/>
      <c r="H186" s="283" t="s">
        <v>1243</v>
      </c>
      <c r="I186" s="347">
        <v>6000225081</v>
      </c>
      <c r="J186" s="348">
        <v>9900282414</v>
      </c>
      <c r="K186" s="354">
        <v>10035030476177</v>
      </c>
      <c r="L186" s="292">
        <v>42564</v>
      </c>
      <c r="M186" s="280" t="s">
        <v>1244</v>
      </c>
      <c r="N186" s="350">
        <v>100</v>
      </c>
      <c r="O186" s="280" t="str">
        <f t="shared" si="3"/>
        <v>231020801</v>
      </c>
      <c r="P186" s="292">
        <v>42564</v>
      </c>
      <c r="Q186" s="291"/>
    </row>
    <row r="187" spans="1:17" s="254" customFormat="1">
      <c r="A187" s="278" t="s">
        <v>1245</v>
      </c>
      <c r="B187" s="279">
        <v>374</v>
      </c>
      <c r="C187" s="278" t="s">
        <v>1220</v>
      </c>
      <c r="D187" s="278" t="s">
        <v>1246</v>
      </c>
      <c r="E187" s="292">
        <v>42698</v>
      </c>
      <c r="F187" s="283"/>
      <c r="G187" s="283"/>
      <c r="H187" s="283" t="s">
        <v>1247</v>
      </c>
      <c r="I187" s="347">
        <v>6000226341</v>
      </c>
      <c r="J187" s="348">
        <v>9900282911</v>
      </c>
      <c r="K187" s="351">
        <v>10035030887414</v>
      </c>
      <c r="L187" s="292">
        <v>42697</v>
      </c>
      <c r="M187" s="280" t="s">
        <v>1248</v>
      </c>
      <c r="N187" s="350">
        <v>100</v>
      </c>
      <c r="O187" s="280" t="str">
        <f t="shared" si="3"/>
        <v>374081000</v>
      </c>
      <c r="P187" s="292">
        <v>42696</v>
      </c>
      <c r="Q187" s="291"/>
    </row>
    <row r="188" spans="1:17" s="254" customFormat="1">
      <c r="A188" s="278" t="s">
        <v>1249</v>
      </c>
      <c r="B188" s="279">
        <v>361</v>
      </c>
      <c r="C188" s="278" t="s">
        <v>550</v>
      </c>
      <c r="D188" s="278" t="s">
        <v>1250</v>
      </c>
      <c r="E188" s="292">
        <v>42705</v>
      </c>
      <c r="F188" s="283"/>
      <c r="G188" s="283"/>
      <c r="H188" s="283" t="s">
        <v>1251</v>
      </c>
      <c r="I188" s="347">
        <v>6000224697</v>
      </c>
      <c r="J188" s="348">
        <v>9900282166</v>
      </c>
      <c r="K188" s="351">
        <v>10035030906257</v>
      </c>
      <c r="L188" s="292">
        <v>42703</v>
      </c>
      <c r="M188" s="280" t="s">
        <v>1252</v>
      </c>
      <c r="N188" s="350">
        <v>100</v>
      </c>
      <c r="O188" s="280" t="str">
        <f t="shared" si="3"/>
        <v>361030500</v>
      </c>
      <c r="P188" s="292">
        <v>42703</v>
      </c>
      <c r="Q188" s="291"/>
    </row>
    <row r="189" spans="1:17" s="254" customFormat="1">
      <c r="A189" s="278" t="s">
        <v>1253</v>
      </c>
      <c r="B189" s="279">
        <v>901</v>
      </c>
      <c r="C189" s="278" t="s">
        <v>1126</v>
      </c>
      <c r="D189" s="278" t="s">
        <v>1254</v>
      </c>
      <c r="E189" s="292">
        <v>42704</v>
      </c>
      <c r="F189" s="283"/>
      <c r="G189" s="283"/>
      <c r="H189" s="283" t="s">
        <v>1255</v>
      </c>
      <c r="I189" s="347">
        <v>6000226342</v>
      </c>
      <c r="J189" s="348">
        <v>9900282912</v>
      </c>
      <c r="K189" s="351">
        <v>10035030905000</v>
      </c>
      <c r="L189" s="292">
        <v>42703</v>
      </c>
      <c r="M189" s="280" t="s">
        <v>1256</v>
      </c>
      <c r="N189" s="350">
        <v>94.16</v>
      </c>
      <c r="O189" s="280" t="str">
        <f t="shared" si="3"/>
        <v>901030900</v>
      </c>
      <c r="P189" s="292">
        <v>42702</v>
      </c>
      <c r="Q189" s="291"/>
    </row>
    <row r="190" spans="1:17" s="254" customFormat="1">
      <c r="A190" s="278" t="s">
        <v>1257</v>
      </c>
      <c r="B190" s="279">
        <v>901</v>
      </c>
      <c r="C190" s="278" t="s">
        <v>1126</v>
      </c>
      <c r="D190" s="278" t="s">
        <v>1258</v>
      </c>
      <c r="E190" s="292">
        <v>42704</v>
      </c>
      <c r="F190" s="283"/>
      <c r="G190" s="283"/>
      <c r="H190" s="283" t="s">
        <v>1259</v>
      </c>
      <c r="I190" s="347">
        <v>6000226531</v>
      </c>
      <c r="J190" s="348">
        <v>9900283035</v>
      </c>
      <c r="K190" s="351">
        <v>10035030905001</v>
      </c>
      <c r="L190" s="292">
        <v>42703</v>
      </c>
      <c r="M190" s="280" t="s">
        <v>1256</v>
      </c>
      <c r="N190" s="350">
        <v>94.16</v>
      </c>
      <c r="O190" s="280" t="str">
        <f t="shared" si="3"/>
        <v>901030900</v>
      </c>
      <c r="P190" s="292">
        <v>42702</v>
      </c>
      <c r="Q190" s="291"/>
    </row>
    <row r="191" spans="1:17" s="254" customFormat="1">
      <c r="A191" s="278" t="s">
        <v>1260</v>
      </c>
      <c r="B191" s="279">
        <v>381</v>
      </c>
      <c r="C191" s="280">
        <v>213017</v>
      </c>
      <c r="D191" s="278" t="s">
        <v>1261</v>
      </c>
      <c r="E191" s="292">
        <v>42501</v>
      </c>
      <c r="F191" s="283"/>
      <c r="G191" s="283"/>
      <c r="H191" s="283" t="s">
        <v>1262</v>
      </c>
      <c r="I191" s="347">
        <v>6000224698</v>
      </c>
      <c r="J191" s="348">
        <v>9900282167</v>
      </c>
      <c r="K191" s="354">
        <v>10035030299336</v>
      </c>
      <c r="L191" s="292">
        <v>42501</v>
      </c>
      <c r="M191" s="280" t="s">
        <v>1263</v>
      </c>
      <c r="N191" s="350">
        <v>91</v>
      </c>
      <c r="O191" s="280" t="str">
        <f t="shared" si="3"/>
        <v>381213017</v>
      </c>
      <c r="P191" s="292">
        <v>42500</v>
      </c>
      <c r="Q191" s="291"/>
    </row>
    <row r="192" spans="1:17" s="254" customFormat="1">
      <c r="A192" s="278" t="s">
        <v>1264</v>
      </c>
      <c r="B192" s="279">
        <v>231</v>
      </c>
      <c r="C192" s="278" t="s">
        <v>613</v>
      </c>
      <c r="D192" s="278" t="s">
        <v>1265</v>
      </c>
      <c r="E192" s="292">
        <v>42661</v>
      </c>
      <c r="F192" s="283"/>
      <c r="G192" s="283"/>
      <c r="H192" s="358" t="s">
        <v>1266</v>
      </c>
      <c r="I192" s="347">
        <v>6000225976</v>
      </c>
      <c r="J192" s="348">
        <v>9900282665</v>
      </c>
      <c r="K192" s="351">
        <v>10035030765437</v>
      </c>
      <c r="L192" s="292">
        <v>42661</v>
      </c>
      <c r="M192" s="280" t="s">
        <v>1267</v>
      </c>
      <c r="N192" s="350">
        <v>78</v>
      </c>
      <c r="O192" s="280" t="str">
        <f t="shared" si="3"/>
        <v>231020801</v>
      </c>
      <c r="P192" s="292">
        <v>42660</v>
      </c>
      <c r="Q192" s="291"/>
    </row>
    <row r="193" spans="1:17" s="254" customFormat="1">
      <c r="A193" s="278" t="s">
        <v>1268</v>
      </c>
      <c r="B193" s="279">
        <v>361</v>
      </c>
      <c r="C193" s="278" t="s">
        <v>550</v>
      </c>
      <c r="D193" s="278" t="s">
        <v>1269</v>
      </c>
      <c r="E193" s="292">
        <v>42705</v>
      </c>
      <c r="F193" s="283"/>
      <c r="G193" s="283"/>
      <c r="H193" s="283" t="s">
        <v>1270</v>
      </c>
      <c r="I193" s="347">
        <v>6000225616</v>
      </c>
      <c r="J193" s="348">
        <v>9900282666</v>
      </c>
      <c r="K193" s="351">
        <v>10035030906312</v>
      </c>
      <c r="L193" s="292">
        <v>42703</v>
      </c>
      <c r="M193" s="280" t="s">
        <v>1271</v>
      </c>
      <c r="N193" s="350">
        <v>68</v>
      </c>
      <c r="O193" s="280" t="str">
        <f t="shared" si="3"/>
        <v>361030500</v>
      </c>
      <c r="P193" s="292">
        <v>42703</v>
      </c>
      <c r="Q193" s="291"/>
    </row>
    <row r="194" spans="1:17" s="254" customFormat="1">
      <c r="A194" s="278" t="s">
        <v>1272</v>
      </c>
      <c r="B194" s="279">
        <v>251</v>
      </c>
      <c r="C194" s="278" t="s">
        <v>1273</v>
      </c>
      <c r="D194" s="278" t="s">
        <v>1274</v>
      </c>
      <c r="E194" s="292">
        <v>42404</v>
      </c>
      <c r="F194" s="283"/>
      <c r="G194" s="283"/>
      <c r="H194" s="283" t="s">
        <v>1275</v>
      </c>
      <c r="I194" s="347">
        <v>6000226343</v>
      </c>
      <c r="J194" s="348">
        <v>9900282914</v>
      </c>
      <c r="K194" s="354">
        <v>10035030035823</v>
      </c>
      <c r="L194" s="292">
        <v>42402</v>
      </c>
      <c r="M194" s="280" t="s">
        <v>1164</v>
      </c>
      <c r="N194" s="350">
        <v>63.49</v>
      </c>
      <c r="O194" s="280" t="str">
        <f t="shared" si="3"/>
        <v>251090301</v>
      </c>
      <c r="P194" s="292">
        <v>42402</v>
      </c>
      <c r="Q194" s="291"/>
    </row>
    <row r="195" spans="1:17" s="254" customFormat="1">
      <c r="A195" s="278" t="s">
        <v>1276</v>
      </c>
      <c r="B195" s="279">
        <v>266</v>
      </c>
      <c r="C195" s="280">
        <v>110200</v>
      </c>
      <c r="D195" s="278" t="s">
        <v>1277</v>
      </c>
      <c r="E195" s="292">
        <v>42656</v>
      </c>
      <c r="F195" s="283"/>
      <c r="G195" s="283"/>
      <c r="H195" s="283" t="s">
        <v>1278</v>
      </c>
      <c r="I195" s="347">
        <v>5005954052</v>
      </c>
      <c r="J195" s="348">
        <v>9900283037</v>
      </c>
      <c r="K195" s="351">
        <v>10035030746162</v>
      </c>
      <c r="L195" s="292">
        <v>42655</v>
      </c>
      <c r="M195" s="280" t="s">
        <v>619</v>
      </c>
      <c r="N195" s="350">
        <v>60</v>
      </c>
      <c r="O195" s="280" t="str">
        <f t="shared" si="3"/>
        <v>266110200</v>
      </c>
      <c r="P195" s="292">
        <v>42654</v>
      </c>
      <c r="Q195" s="291"/>
    </row>
    <row r="196" spans="1:17" s="254" customFormat="1">
      <c r="A196" s="278" t="s">
        <v>1279</v>
      </c>
      <c r="B196" s="279">
        <v>213</v>
      </c>
      <c r="C196" s="280">
        <v>330103</v>
      </c>
      <c r="D196" s="278" t="s">
        <v>1280</v>
      </c>
      <c r="E196" s="292">
        <v>42508</v>
      </c>
      <c r="F196" s="283"/>
      <c r="G196" s="283"/>
      <c r="H196" s="283" t="s">
        <v>1281</v>
      </c>
      <c r="I196" s="347">
        <v>6000225505</v>
      </c>
      <c r="J196" s="348">
        <v>9900282542</v>
      </c>
      <c r="K196" s="354">
        <v>10035030309831</v>
      </c>
      <c r="L196" s="292">
        <v>42507</v>
      </c>
      <c r="M196" s="280" t="s">
        <v>1282</v>
      </c>
      <c r="N196" s="350">
        <v>58</v>
      </c>
      <c r="O196" s="280" t="str">
        <f t="shared" si="3"/>
        <v>213330103</v>
      </c>
      <c r="P196" s="292">
        <v>42506</v>
      </c>
      <c r="Q196" s="291"/>
    </row>
    <row r="197" spans="1:17" s="254" customFormat="1">
      <c r="A197" s="278" t="s">
        <v>1283</v>
      </c>
      <c r="B197" s="279">
        <v>231</v>
      </c>
      <c r="C197" s="278" t="s">
        <v>613</v>
      </c>
      <c r="D197" s="278" t="s">
        <v>1284</v>
      </c>
      <c r="E197" s="292">
        <v>42661</v>
      </c>
      <c r="F197" s="283"/>
      <c r="G197" s="283"/>
      <c r="H197" s="358" t="s">
        <v>1266</v>
      </c>
      <c r="I197" s="347">
        <v>6000225976</v>
      </c>
      <c r="J197" s="348">
        <v>9900282915</v>
      </c>
      <c r="K197" s="351">
        <v>10035030765436</v>
      </c>
      <c r="L197" s="292">
        <v>42661</v>
      </c>
      <c r="M197" s="280" t="s">
        <v>1267</v>
      </c>
      <c r="N197" s="350">
        <v>52</v>
      </c>
      <c r="O197" s="280" t="str">
        <f t="shared" si="3"/>
        <v>231020801</v>
      </c>
      <c r="P197" s="292">
        <v>42660</v>
      </c>
      <c r="Q197" s="291"/>
    </row>
    <row r="198" spans="1:17" s="254" customFormat="1">
      <c r="A198" s="278" t="s">
        <v>1285</v>
      </c>
      <c r="B198" s="279">
        <v>361</v>
      </c>
      <c r="C198" s="278" t="s">
        <v>550</v>
      </c>
      <c r="D198" s="278" t="s">
        <v>1286</v>
      </c>
      <c r="E198" s="292">
        <v>42486</v>
      </c>
      <c r="F198" s="283"/>
      <c r="G198" s="283"/>
      <c r="H198" s="283" t="s">
        <v>1287</v>
      </c>
      <c r="I198" s="347">
        <v>6000224699</v>
      </c>
      <c r="J198" s="348">
        <v>9900282170</v>
      </c>
      <c r="K198" s="349">
        <v>10035030247772</v>
      </c>
      <c r="L198" s="292">
        <v>42485</v>
      </c>
      <c r="M198" s="280" t="s">
        <v>1288</v>
      </c>
      <c r="N198" s="350">
        <v>50</v>
      </c>
      <c r="O198" s="280" t="str">
        <f t="shared" si="3"/>
        <v>361030500</v>
      </c>
      <c r="P198" s="292">
        <v>42485</v>
      </c>
      <c r="Q198" s="291"/>
    </row>
    <row r="199" spans="1:17" s="254" customFormat="1">
      <c r="A199" s="278" t="s">
        <v>1289</v>
      </c>
      <c r="B199" s="279">
        <v>361</v>
      </c>
      <c r="C199" s="278" t="s">
        <v>550</v>
      </c>
      <c r="D199" s="278" t="s">
        <v>1290</v>
      </c>
      <c r="E199" s="292">
        <v>42487</v>
      </c>
      <c r="F199" s="283"/>
      <c r="G199" s="283"/>
      <c r="H199" s="283" t="s">
        <v>1291</v>
      </c>
      <c r="I199" s="347">
        <v>6000224885</v>
      </c>
      <c r="J199" s="348">
        <v>9900282294</v>
      </c>
      <c r="K199" s="349">
        <v>10035030247783</v>
      </c>
      <c r="L199" s="292">
        <v>42485</v>
      </c>
      <c r="M199" s="280" t="s">
        <v>1292</v>
      </c>
      <c r="N199" s="350">
        <v>50</v>
      </c>
      <c r="O199" s="280" t="str">
        <f t="shared" si="3"/>
        <v>361030500</v>
      </c>
      <c r="P199" s="292">
        <v>42485</v>
      </c>
      <c r="Q199" s="291"/>
    </row>
    <row r="200" spans="1:17" s="254" customFormat="1">
      <c r="A200" s="278" t="s">
        <v>1293</v>
      </c>
      <c r="B200" s="279">
        <v>361</v>
      </c>
      <c r="C200" s="278" t="s">
        <v>550</v>
      </c>
      <c r="D200" s="278" t="s">
        <v>1294</v>
      </c>
      <c r="E200" s="292">
        <v>42537</v>
      </c>
      <c r="F200" s="283"/>
      <c r="G200" s="283"/>
      <c r="H200" s="283" t="s">
        <v>1291</v>
      </c>
      <c r="I200" s="347">
        <v>6000224885</v>
      </c>
      <c r="J200" s="348">
        <v>9900282543</v>
      </c>
      <c r="K200" s="351">
        <v>10035030400296</v>
      </c>
      <c r="L200" s="292">
        <v>42536</v>
      </c>
      <c r="M200" s="280" t="s">
        <v>1295</v>
      </c>
      <c r="N200" s="350">
        <v>50</v>
      </c>
      <c r="O200" s="280" t="str">
        <f t="shared" si="3"/>
        <v>361030500</v>
      </c>
      <c r="P200" s="292">
        <v>42536</v>
      </c>
      <c r="Q200" s="291"/>
    </row>
    <row r="201" spans="1:17" s="254" customFormat="1">
      <c r="A201" s="278" t="s">
        <v>1296</v>
      </c>
      <c r="B201" s="279">
        <v>361</v>
      </c>
      <c r="C201" s="278" t="s">
        <v>550</v>
      </c>
      <c r="D201" s="278" t="s">
        <v>1297</v>
      </c>
      <c r="E201" s="292">
        <v>42537</v>
      </c>
      <c r="F201" s="283"/>
      <c r="G201" s="283"/>
      <c r="H201" s="283" t="s">
        <v>1287</v>
      </c>
      <c r="I201" s="347">
        <v>6000224699</v>
      </c>
      <c r="J201" s="348">
        <v>9900282792</v>
      </c>
      <c r="K201" s="351">
        <v>10035030403275</v>
      </c>
      <c r="L201" s="292">
        <v>42537</v>
      </c>
      <c r="M201" s="280" t="s">
        <v>1298</v>
      </c>
      <c r="N201" s="350">
        <v>50</v>
      </c>
      <c r="O201" s="280" t="str">
        <f t="shared" si="3"/>
        <v>361030500</v>
      </c>
      <c r="P201" s="292">
        <v>42536</v>
      </c>
      <c r="Q201" s="291"/>
    </row>
    <row r="202" spans="1:17" s="254" customFormat="1">
      <c r="A202" s="278" t="s">
        <v>1299</v>
      </c>
      <c r="B202" s="279">
        <v>361</v>
      </c>
      <c r="C202" s="278" t="s">
        <v>550</v>
      </c>
      <c r="D202" s="278" t="s">
        <v>1300</v>
      </c>
      <c r="E202" s="282">
        <v>42576</v>
      </c>
      <c r="F202" s="283"/>
      <c r="G202" s="283"/>
      <c r="H202" s="352" t="s">
        <v>1301</v>
      </c>
      <c r="I202" s="347">
        <v>5080058108</v>
      </c>
      <c r="J202" s="348">
        <v>9900282916</v>
      </c>
      <c r="K202" s="351">
        <v>10035030500510</v>
      </c>
      <c r="L202" s="292">
        <v>42576</v>
      </c>
      <c r="M202" s="280" t="s">
        <v>1302</v>
      </c>
      <c r="N202" s="350">
        <v>50</v>
      </c>
      <c r="O202" s="280" t="str">
        <f t="shared" si="3"/>
        <v>361030500</v>
      </c>
      <c r="P202" s="292">
        <v>42575</v>
      </c>
      <c r="Q202" s="291"/>
    </row>
    <row r="203" spans="1:17" s="254" customFormat="1">
      <c r="A203" s="278" t="s">
        <v>1303</v>
      </c>
      <c r="B203" s="279">
        <v>361</v>
      </c>
      <c r="C203" s="278" t="s">
        <v>550</v>
      </c>
      <c r="D203" s="278" t="s">
        <v>1304</v>
      </c>
      <c r="E203" s="292">
        <v>42668</v>
      </c>
      <c r="F203" s="283"/>
      <c r="G203" s="283"/>
      <c r="H203" s="283" t="s">
        <v>1291</v>
      </c>
      <c r="I203" s="347">
        <v>6000224885</v>
      </c>
      <c r="J203" s="348">
        <v>9900282295</v>
      </c>
      <c r="K203" s="351">
        <v>10035030781122</v>
      </c>
      <c r="L203" s="292">
        <v>42666</v>
      </c>
      <c r="M203" s="280" t="s">
        <v>1305</v>
      </c>
      <c r="N203" s="350">
        <v>50</v>
      </c>
      <c r="O203" s="280" t="str">
        <f t="shared" si="3"/>
        <v>361030500</v>
      </c>
      <c r="P203" s="292">
        <v>42663</v>
      </c>
      <c r="Q203" s="291"/>
    </row>
    <row r="204" spans="1:17" s="254" customFormat="1">
      <c r="A204" s="278" t="s">
        <v>1306</v>
      </c>
      <c r="B204" s="279">
        <v>231</v>
      </c>
      <c r="C204" s="278" t="s">
        <v>613</v>
      </c>
      <c r="D204" s="278" t="s">
        <v>1307</v>
      </c>
      <c r="E204" s="292">
        <v>42678</v>
      </c>
      <c r="F204" s="283"/>
      <c r="G204" s="283"/>
      <c r="H204" s="283" t="s">
        <v>1206</v>
      </c>
      <c r="I204" s="347">
        <v>6000224694</v>
      </c>
      <c r="J204" s="348">
        <v>9900282544</v>
      </c>
      <c r="K204" s="351">
        <v>10035030813259</v>
      </c>
      <c r="L204" s="292">
        <v>42677</v>
      </c>
      <c r="M204" s="280" t="s">
        <v>1207</v>
      </c>
      <c r="N204" s="350">
        <v>48</v>
      </c>
      <c r="O204" s="280" t="str">
        <f t="shared" si="3"/>
        <v>231020801</v>
      </c>
      <c r="P204" s="292">
        <v>42676</v>
      </c>
      <c r="Q204" s="291"/>
    </row>
    <row r="205" spans="1:17" s="254" customFormat="1">
      <c r="A205" s="278" t="s">
        <v>1308</v>
      </c>
      <c r="B205" s="279">
        <v>361</v>
      </c>
      <c r="C205" s="278" t="s">
        <v>550</v>
      </c>
      <c r="D205" s="278" t="s">
        <v>1309</v>
      </c>
      <c r="E205" s="292">
        <v>42649</v>
      </c>
      <c r="F205" s="283"/>
      <c r="G205" s="283"/>
      <c r="H205" s="283" t="s">
        <v>1310</v>
      </c>
      <c r="I205" s="347">
        <v>6000231611</v>
      </c>
      <c r="J205" s="348">
        <v>9900284631</v>
      </c>
      <c r="K205" s="351">
        <v>10035030724349</v>
      </c>
      <c r="L205" s="292">
        <v>42648</v>
      </c>
      <c r="M205" s="280" t="s">
        <v>796</v>
      </c>
      <c r="N205" s="350">
        <v>44</v>
      </c>
      <c r="O205" s="280" t="str">
        <f t="shared" si="3"/>
        <v>361030500</v>
      </c>
      <c r="P205" s="292">
        <v>42647</v>
      </c>
      <c r="Q205" s="291"/>
    </row>
    <row r="206" spans="1:17" s="254" customFormat="1">
      <c r="A206" s="278" t="s">
        <v>1311</v>
      </c>
      <c r="B206" s="279">
        <v>361</v>
      </c>
      <c r="C206" s="278" t="s">
        <v>550</v>
      </c>
      <c r="D206" s="278" t="s">
        <v>1312</v>
      </c>
      <c r="E206" s="292">
        <v>42446</v>
      </c>
      <c r="F206" s="283"/>
      <c r="G206" s="283"/>
      <c r="H206" s="283" t="s">
        <v>1313</v>
      </c>
      <c r="I206" s="347">
        <v>6000226533</v>
      </c>
      <c r="J206" s="348">
        <v>9900283040</v>
      </c>
      <c r="K206" s="351">
        <v>10035030148996</v>
      </c>
      <c r="L206" s="292">
        <v>42445</v>
      </c>
      <c r="M206" s="280" t="s">
        <v>1314</v>
      </c>
      <c r="N206" s="350">
        <v>40</v>
      </c>
      <c r="O206" s="280" t="str">
        <f t="shared" si="3"/>
        <v>361030500</v>
      </c>
      <c r="P206" s="292">
        <v>42445</v>
      </c>
      <c r="Q206" s="291"/>
    </row>
    <row r="207" spans="1:17" s="254" customFormat="1">
      <c r="A207" s="278" t="s">
        <v>1315</v>
      </c>
      <c r="B207" s="279">
        <v>211</v>
      </c>
      <c r="C207" s="280" t="s">
        <v>1316</v>
      </c>
      <c r="D207" s="278" t="s">
        <v>1317</v>
      </c>
      <c r="E207" s="292">
        <v>42676</v>
      </c>
      <c r="F207" s="283"/>
      <c r="G207" s="283"/>
      <c r="H207" s="283" t="s">
        <v>1318</v>
      </c>
      <c r="I207" s="347">
        <v>5020275768</v>
      </c>
      <c r="J207" s="348">
        <v>9900282296</v>
      </c>
      <c r="K207" s="351">
        <v>10035030811820</v>
      </c>
      <c r="L207" s="292">
        <v>42676</v>
      </c>
      <c r="M207" s="280" t="s">
        <v>1319</v>
      </c>
      <c r="N207" s="350">
        <v>40</v>
      </c>
      <c r="O207" s="280" t="str">
        <f t="shared" si="3"/>
        <v>211500A01</v>
      </c>
      <c r="P207" s="292">
        <v>42676</v>
      </c>
      <c r="Q207" s="291"/>
    </row>
    <row r="208" spans="1:17" s="254" customFormat="1">
      <c r="A208" s="278" t="s">
        <v>1320</v>
      </c>
      <c r="B208" s="279">
        <v>213</v>
      </c>
      <c r="C208" s="280">
        <v>330108</v>
      </c>
      <c r="D208" s="278" t="s">
        <v>1321</v>
      </c>
      <c r="E208" s="292">
        <v>42475</v>
      </c>
      <c r="F208" s="283"/>
      <c r="G208" s="283"/>
      <c r="H208" s="283" t="s">
        <v>1322</v>
      </c>
      <c r="I208" s="347">
        <v>6000225983</v>
      </c>
      <c r="J208" s="348">
        <v>9900282670</v>
      </c>
      <c r="K208" s="349">
        <v>10035030223357</v>
      </c>
      <c r="L208" s="292">
        <v>42474</v>
      </c>
      <c r="M208" s="280" t="s">
        <v>1323</v>
      </c>
      <c r="N208" s="350">
        <v>30</v>
      </c>
      <c r="O208" s="280" t="str">
        <f t="shared" si="3"/>
        <v>213330108</v>
      </c>
      <c r="P208" s="292">
        <v>42473</v>
      </c>
      <c r="Q208" s="291"/>
    </row>
    <row r="209" spans="1:79" s="254" customFormat="1">
      <c r="A209" s="278" t="s">
        <v>1324</v>
      </c>
      <c r="B209" s="279">
        <v>213</v>
      </c>
      <c r="C209" s="280">
        <v>330108</v>
      </c>
      <c r="D209" s="278" t="s">
        <v>1325</v>
      </c>
      <c r="E209" s="292">
        <v>42475</v>
      </c>
      <c r="F209" s="283"/>
      <c r="G209" s="283"/>
      <c r="H209" s="283" t="s">
        <v>1326</v>
      </c>
      <c r="I209" s="347">
        <v>6000226165</v>
      </c>
      <c r="J209" s="348">
        <v>9900282793</v>
      </c>
      <c r="K209" s="349">
        <v>10035030223363</v>
      </c>
      <c r="L209" s="292">
        <v>42474</v>
      </c>
      <c r="M209" s="280" t="s">
        <v>1327</v>
      </c>
      <c r="N209" s="350">
        <v>30</v>
      </c>
      <c r="O209" s="280" t="str">
        <f t="shared" si="3"/>
        <v>213330108</v>
      </c>
      <c r="P209" s="292">
        <v>42473</v>
      </c>
      <c r="Q209" s="291"/>
    </row>
    <row r="210" spans="1:79" s="254" customFormat="1">
      <c r="A210" s="278" t="s">
        <v>1328</v>
      </c>
      <c r="B210" s="279">
        <v>213</v>
      </c>
      <c r="C210" s="280">
        <v>330108</v>
      </c>
      <c r="D210" s="278" t="s">
        <v>1329</v>
      </c>
      <c r="E210" s="292">
        <v>42475</v>
      </c>
      <c r="F210" s="283"/>
      <c r="G210" s="283"/>
      <c r="H210" s="283" t="s">
        <v>1330</v>
      </c>
      <c r="I210" s="347">
        <v>6000226346</v>
      </c>
      <c r="J210" s="348">
        <v>9900282918</v>
      </c>
      <c r="K210" s="349">
        <v>10035030223378</v>
      </c>
      <c r="L210" s="292">
        <v>42474</v>
      </c>
      <c r="M210" s="280" t="s">
        <v>1327</v>
      </c>
      <c r="N210" s="350">
        <v>30</v>
      </c>
      <c r="O210" s="280" t="str">
        <f t="shared" si="3"/>
        <v>213330108</v>
      </c>
      <c r="P210" s="292">
        <v>42473</v>
      </c>
      <c r="Q210" s="291"/>
    </row>
    <row r="211" spans="1:79" s="254" customFormat="1">
      <c r="A211" s="278" t="s">
        <v>1331</v>
      </c>
      <c r="B211" s="279">
        <v>361</v>
      </c>
      <c r="C211" s="278" t="s">
        <v>550</v>
      </c>
      <c r="D211" s="278" t="s">
        <v>1332</v>
      </c>
      <c r="E211" s="292">
        <v>42635</v>
      </c>
      <c r="F211" s="283"/>
      <c r="G211" s="283"/>
      <c r="H211" s="283" t="s">
        <v>1310</v>
      </c>
      <c r="I211" s="347">
        <v>6000231611</v>
      </c>
      <c r="J211" s="348">
        <v>9900284636</v>
      </c>
      <c r="K211" s="354">
        <v>10035030662741</v>
      </c>
      <c r="L211" s="292">
        <v>42634</v>
      </c>
      <c r="M211" s="280" t="s">
        <v>1333</v>
      </c>
      <c r="N211" s="350">
        <v>30</v>
      </c>
      <c r="O211" s="280" t="str">
        <f t="shared" si="3"/>
        <v>361030500</v>
      </c>
      <c r="P211" s="292">
        <v>42634</v>
      </c>
      <c r="Q211" s="291"/>
    </row>
    <row r="212" spans="1:79" s="254" customFormat="1">
      <c r="A212" s="278" t="s">
        <v>1334</v>
      </c>
      <c r="B212" s="279">
        <v>361</v>
      </c>
      <c r="C212" s="278" t="s">
        <v>550</v>
      </c>
      <c r="D212" s="278" t="s">
        <v>1335</v>
      </c>
      <c r="E212" s="292">
        <v>42446</v>
      </c>
      <c r="F212" s="283"/>
      <c r="G212" s="283"/>
      <c r="H212" s="283" t="s">
        <v>1336</v>
      </c>
      <c r="I212" s="347">
        <v>6000224701</v>
      </c>
      <c r="J212" s="348">
        <v>9900282173</v>
      </c>
      <c r="K212" s="351">
        <v>10035030149084</v>
      </c>
      <c r="L212" s="292">
        <v>42445</v>
      </c>
      <c r="M212" s="280" t="s">
        <v>1337</v>
      </c>
      <c r="N212" s="350">
        <v>28</v>
      </c>
      <c r="O212" s="280" t="str">
        <f t="shared" si="3"/>
        <v>361030500</v>
      </c>
      <c r="P212" s="292">
        <v>42445</v>
      </c>
      <c r="Q212" s="291"/>
    </row>
    <row r="213" spans="1:79" s="254" customFormat="1">
      <c r="A213" s="278" t="s">
        <v>1338</v>
      </c>
      <c r="B213" s="279">
        <v>361</v>
      </c>
      <c r="C213" s="278" t="s">
        <v>550</v>
      </c>
      <c r="D213" s="278" t="s">
        <v>1339</v>
      </c>
      <c r="E213" s="292">
        <v>42689</v>
      </c>
      <c r="F213" s="283"/>
      <c r="G213" s="283"/>
      <c r="H213" s="283" t="s">
        <v>1270</v>
      </c>
      <c r="I213" s="347">
        <v>6000225616</v>
      </c>
      <c r="J213" s="348">
        <v>9900282671</v>
      </c>
      <c r="K213" s="351">
        <v>10035030849800</v>
      </c>
      <c r="L213" s="292">
        <v>42688</v>
      </c>
      <c r="M213" s="280" t="s">
        <v>1340</v>
      </c>
      <c r="N213" s="350">
        <v>26</v>
      </c>
      <c r="O213" s="280" t="str">
        <f t="shared" si="3"/>
        <v>361030500</v>
      </c>
      <c r="P213" s="292">
        <v>42688</v>
      </c>
      <c r="Q213" s="291"/>
    </row>
    <row r="214" spans="1:79" s="254" customFormat="1">
      <c r="A214" s="278" t="s">
        <v>1341</v>
      </c>
      <c r="B214" s="279">
        <v>381</v>
      </c>
      <c r="C214" s="280">
        <v>213017</v>
      </c>
      <c r="D214" s="278" t="s">
        <v>1342</v>
      </c>
      <c r="E214" s="292">
        <v>42419</v>
      </c>
      <c r="F214" s="283"/>
      <c r="G214" s="283"/>
      <c r="H214" s="283" t="s">
        <v>1343</v>
      </c>
      <c r="I214" s="347">
        <v>6000226347</v>
      </c>
      <c r="J214" s="348">
        <v>9900282919</v>
      </c>
      <c r="K214" s="354">
        <v>10035030070906</v>
      </c>
      <c r="L214" s="292">
        <v>42418</v>
      </c>
      <c r="M214" s="280" t="s">
        <v>1344</v>
      </c>
      <c r="N214" s="350">
        <v>23</v>
      </c>
      <c r="O214" s="280" t="str">
        <f t="shared" si="3"/>
        <v>381213017</v>
      </c>
      <c r="P214" s="292">
        <v>42418</v>
      </c>
      <c r="Q214" s="291"/>
    </row>
    <row r="215" spans="1:79" s="254" customFormat="1">
      <c r="A215" s="278" t="s">
        <v>1345</v>
      </c>
      <c r="B215" s="279">
        <v>231</v>
      </c>
      <c r="C215" s="278" t="s">
        <v>613</v>
      </c>
      <c r="D215" s="278" t="s">
        <v>1346</v>
      </c>
      <c r="E215" s="292">
        <v>42619</v>
      </c>
      <c r="F215" s="283"/>
      <c r="G215" s="283"/>
      <c r="H215" s="283" t="s">
        <v>1347</v>
      </c>
      <c r="I215" s="347">
        <v>6000225985</v>
      </c>
      <c r="J215" s="348">
        <v>9900282672</v>
      </c>
      <c r="K215" s="351">
        <v>10035030629022</v>
      </c>
      <c r="L215" s="292">
        <v>42618</v>
      </c>
      <c r="M215" s="280" t="s">
        <v>1348</v>
      </c>
      <c r="N215" s="350">
        <v>14</v>
      </c>
      <c r="O215" s="280" t="str">
        <f t="shared" si="3"/>
        <v>231020801</v>
      </c>
      <c r="P215" s="292">
        <v>42618</v>
      </c>
      <c r="Q215" s="291"/>
    </row>
    <row r="216" spans="1:79" s="254" customFormat="1">
      <c r="A216" s="278" t="s">
        <v>1349</v>
      </c>
      <c r="B216" s="279">
        <v>101</v>
      </c>
      <c r="C216" s="280">
        <v>120100</v>
      </c>
      <c r="D216" s="278" t="s">
        <v>1350</v>
      </c>
      <c r="E216" s="292">
        <v>42711</v>
      </c>
      <c r="F216" s="283"/>
      <c r="G216" s="283"/>
      <c r="H216" s="283" t="s">
        <v>1351</v>
      </c>
      <c r="I216" s="347">
        <v>6000226167</v>
      </c>
      <c r="J216" s="348">
        <v>9900282795</v>
      </c>
      <c r="K216" s="351">
        <v>10035031000590</v>
      </c>
      <c r="L216" s="292">
        <v>42711</v>
      </c>
      <c r="M216" s="280" t="s">
        <v>1352</v>
      </c>
      <c r="N216" s="350">
        <v>12</v>
      </c>
      <c r="O216" s="280" t="str">
        <f t="shared" si="3"/>
        <v>101120100</v>
      </c>
      <c r="P216" s="292">
        <v>42710</v>
      </c>
      <c r="Q216" s="291"/>
    </row>
    <row r="217" spans="1:79" s="283" customFormat="1">
      <c r="A217" s="278" t="s">
        <v>1353</v>
      </c>
      <c r="B217" s="279">
        <v>231</v>
      </c>
      <c r="C217" s="278" t="s">
        <v>613</v>
      </c>
      <c r="D217" s="278" t="s">
        <v>1354</v>
      </c>
      <c r="E217" s="292">
        <v>42753</v>
      </c>
      <c r="H217" s="283" t="s">
        <v>1355</v>
      </c>
      <c r="I217" s="283">
        <v>6000224888</v>
      </c>
      <c r="J217" s="359">
        <v>9900282299</v>
      </c>
      <c r="K217" s="360">
        <v>10035030003600</v>
      </c>
      <c r="L217" s="292">
        <v>42752</v>
      </c>
      <c r="M217" s="280" t="s">
        <v>637</v>
      </c>
      <c r="N217" s="350">
        <v>106</v>
      </c>
      <c r="O217" s="280" t="str">
        <f t="shared" si="3"/>
        <v>231020801</v>
      </c>
      <c r="P217" s="292">
        <v>42752</v>
      </c>
      <c r="Q217" s="291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4"/>
      <c r="AW217" s="254"/>
      <c r="AX217" s="254"/>
      <c r="AY217" s="254"/>
      <c r="AZ217" s="254"/>
      <c r="BA217" s="254"/>
      <c r="BB217" s="254"/>
      <c r="BC217" s="254"/>
      <c r="BD217" s="254"/>
      <c r="BE217" s="254"/>
      <c r="BF217" s="254"/>
      <c r="BG217" s="254"/>
      <c r="BH217" s="254"/>
      <c r="BI217" s="254"/>
      <c r="BJ217" s="254"/>
      <c r="BK217" s="254"/>
      <c r="BL217" s="254"/>
      <c r="BM217" s="254"/>
      <c r="BN217" s="254"/>
      <c r="BO217" s="254"/>
      <c r="BP217" s="254"/>
      <c r="BQ217" s="254"/>
      <c r="BR217" s="254"/>
      <c r="BS217" s="254"/>
      <c r="BT217" s="254"/>
      <c r="BU217" s="254"/>
      <c r="BV217" s="254"/>
      <c r="BW217" s="254"/>
      <c r="BX217" s="254"/>
      <c r="BY217" s="254"/>
      <c r="BZ217" s="254"/>
      <c r="CA217" s="321"/>
    </row>
    <row r="218" spans="1:79" s="283" customFormat="1">
      <c r="A218" s="278" t="s">
        <v>1356</v>
      </c>
      <c r="B218" s="279">
        <v>231</v>
      </c>
      <c r="C218" s="278" t="s">
        <v>613</v>
      </c>
      <c r="D218" s="278" t="s">
        <v>1357</v>
      </c>
      <c r="E218" s="292">
        <v>42753</v>
      </c>
      <c r="H218" s="283" t="s">
        <v>1355</v>
      </c>
      <c r="I218" s="283">
        <v>6000224888</v>
      </c>
      <c r="J218" s="359">
        <v>9900282424</v>
      </c>
      <c r="K218" s="360">
        <v>10035030003599</v>
      </c>
      <c r="L218" s="292">
        <v>42752</v>
      </c>
      <c r="M218" s="280" t="s">
        <v>637</v>
      </c>
      <c r="N218" s="350">
        <v>102</v>
      </c>
      <c r="O218" s="280" t="str">
        <f t="shared" si="3"/>
        <v>231020801</v>
      </c>
      <c r="P218" s="292">
        <v>42752</v>
      </c>
      <c r="Q218" s="291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4"/>
      <c r="AU218" s="254"/>
      <c r="AV218" s="254"/>
      <c r="AW218" s="254"/>
      <c r="AX218" s="254"/>
      <c r="AY218" s="254"/>
      <c r="AZ218" s="254"/>
      <c r="BA218" s="254"/>
      <c r="BB218" s="254"/>
      <c r="BC218" s="254"/>
      <c r="BD218" s="254"/>
      <c r="BE218" s="254"/>
      <c r="BF218" s="254"/>
      <c r="BG218" s="254"/>
      <c r="BH218" s="254"/>
      <c r="BI218" s="254"/>
      <c r="BJ218" s="254"/>
      <c r="BK218" s="254"/>
      <c r="BL218" s="254"/>
      <c r="BM218" s="254"/>
      <c r="BN218" s="254"/>
      <c r="BO218" s="254"/>
      <c r="BP218" s="254"/>
      <c r="BQ218" s="254"/>
      <c r="BR218" s="254"/>
      <c r="BS218" s="254"/>
      <c r="BT218" s="254"/>
      <c r="BU218" s="254"/>
      <c r="BV218" s="254"/>
      <c r="BW218" s="254"/>
      <c r="BX218" s="254"/>
      <c r="BY218" s="254"/>
      <c r="BZ218" s="254"/>
      <c r="CA218" s="321"/>
    </row>
    <row r="219" spans="1:79" s="283" customFormat="1">
      <c r="A219" s="278" t="s">
        <v>1358</v>
      </c>
      <c r="B219" s="279">
        <v>231</v>
      </c>
      <c r="C219" s="278" t="s">
        <v>613</v>
      </c>
      <c r="D219" s="278" t="s">
        <v>1359</v>
      </c>
      <c r="E219" s="292">
        <v>42753</v>
      </c>
      <c r="H219" s="283" t="s">
        <v>1355</v>
      </c>
      <c r="I219" s="283">
        <v>6000224888</v>
      </c>
      <c r="J219" s="359">
        <v>9900282548</v>
      </c>
      <c r="K219" s="360">
        <v>10035030003598</v>
      </c>
      <c r="L219" s="292">
        <v>42752</v>
      </c>
      <c r="M219" s="280" t="s">
        <v>637</v>
      </c>
      <c r="N219" s="350">
        <v>96</v>
      </c>
      <c r="O219" s="280" t="str">
        <f t="shared" si="3"/>
        <v>231020801</v>
      </c>
      <c r="P219" s="292">
        <v>42752</v>
      </c>
      <c r="Q219" s="291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54"/>
      <c r="AE219" s="254"/>
      <c r="AF219" s="254"/>
      <c r="AG219" s="254"/>
      <c r="AH219" s="254"/>
      <c r="AI219" s="254"/>
      <c r="AJ219" s="254"/>
      <c r="AK219" s="254"/>
      <c r="AL219" s="254"/>
      <c r="AM219" s="254"/>
      <c r="AN219" s="254"/>
      <c r="AO219" s="254"/>
      <c r="AP219" s="254"/>
      <c r="AQ219" s="254"/>
      <c r="AR219" s="254"/>
      <c r="AS219" s="254"/>
      <c r="AT219" s="254"/>
      <c r="AU219" s="254"/>
      <c r="AV219" s="254"/>
      <c r="AW219" s="254"/>
      <c r="AX219" s="254"/>
      <c r="AY219" s="254"/>
      <c r="AZ219" s="254"/>
      <c r="BA219" s="254"/>
      <c r="BB219" s="254"/>
      <c r="BC219" s="254"/>
      <c r="BD219" s="254"/>
      <c r="BE219" s="254"/>
      <c r="BF219" s="254"/>
      <c r="BG219" s="254"/>
      <c r="BH219" s="254"/>
      <c r="BI219" s="254"/>
      <c r="BJ219" s="254"/>
      <c r="BK219" s="254"/>
      <c r="BL219" s="254"/>
      <c r="BM219" s="254"/>
      <c r="BN219" s="254"/>
      <c r="BO219" s="254"/>
      <c r="BP219" s="254"/>
      <c r="BQ219" s="254"/>
      <c r="BR219" s="254"/>
      <c r="BS219" s="254"/>
      <c r="BT219" s="254"/>
      <c r="BU219" s="254"/>
      <c r="BV219" s="254"/>
      <c r="BW219" s="254"/>
      <c r="BX219" s="254"/>
      <c r="BY219" s="254"/>
      <c r="BZ219" s="254"/>
      <c r="CA219" s="321"/>
    </row>
    <row r="220" spans="1:79" s="283" customFormat="1">
      <c r="A220" s="278" t="s">
        <v>1360</v>
      </c>
      <c r="B220" s="279">
        <v>231</v>
      </c>
      <c r="C220" s="278" t="s">
        <v>613</v>
      </c>
      <c r="D220" s="278" t="s">
        <v>1361</v>
      </c>
      <c r="E220" s="292">
        <v>42753</v>
      </c>
      <c r="H220" s="283" t="s">
        <v>1355</v>
      </c>
      <c r="I220" s="283">
        <v>6000224888</v>
      </c>
      <c r="J220" s="359">
        <v>9900282673</v>
      </c>
      <c r="K220" s="360">
        <v>10035030003597</v>
      </c>
      <c r="L220" s="292">
        <v>42752</v>
      </c>
      <c r="M220" s="280" t="s">
        <v>637</v>
      </c>
      <c r="N220" s="350">
        <v>36</v>
      </c>
      <c r="O220" s="280" t="str">
        <f t="shared" si="3"/>
        <v>231020801</v>
      </c>
      <c r="P220" s="292">
        <v>42752</v>
      </c>
      <c r="Q220" s="291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54"/>
      <c r="AE220" s="254"/>
      <c r="AF220" s="254"/>
      <c r="AG220" s="254"/>
      <c r="AH220" s="254"/>
      <c r="AI220" s="254"/>
      <c r="AJ220" s="254"/>
      <c r="AK220" s="254"/>
      <c r="AL220" s="254"/>
      <c r="AM220" s="254"/>
      <c r="AN220" s="254"/>
      <c r="AO220" s="254"/>
      <c r="AP220" s="254"/>
      <c r="AQ220" s="254"/>
      <c r="AR220" s="254"/>
      <c r="AS220" s="254"/>
      <c r="AT220" s="254"/>
      <c r="AU220" s="254"/>
      <c r="AV220" s="254"/>
      <c r="AW220" s="254"/>
      <c r="AX220" s="254"/>
      <c r="AY220" s="254"/>
      <c r="AZ220" s="254"/>
      <c r="BA220" s="254"/>
      <c r="BB220" s="254"/>
      <c r="BC220" s="254"/>
      <c r="BD220" s="254"/>
      <c r="BE220" s="254"/>
      <c r="BF220" s="254"/>
      <c r="BG220" s="254"/>
      <c r="BH220" s="254"/>
      <c r="BI220" s="254"/>
      <c r="BJ220" s="254"/>
      <c r="BK220" s="254"/>
      <c r="BL220" s="254"/>
      <c r="BM220" s="254"/>
      <c r="BN220" s="254"/>
      <c r="BO220" s="254"/>
      <c r="BP220" s="254"/>
      <c r="BQ220" s="254"/>
      <c r="BR220" s="254"/>
      <c r="BS220" s="254"/>
      <c r="BT220" s="254"/>
      <c r="BU220" s="254"/>
      <c r="BV220" s="254"/>
      <c r="BW220" s="254"/>
      <c r="BX220" s="254"/>
      <c r="BY220" s="254"/>
      <c r="BZ220" s="254"/>
      <c r="CA220" s="321"/>
    </row>
    <row r="221" spans="1:79" s="283" customFormat="1">
      <c r="A221" s="278" t="s">
        <v>1362</v>
      </c>
      <c r="B221" s="279">
        <v>231</v>
      </c>
      <c r="C221" s="278" t="s">
        <v>613</v>
      </c>
      <c r="D221" s="278" t="s">
        <v>1363</v>
      </c>
      <c r="E221" s="292">
        <v>42753</v>
      </c>
      <c r="H221" s="283" t="s">
        <v>1355</v>
      </c>
      <c r="I221" s="283">
        <v>6000224888</v>
      </c>
      <c r="J221" s="359">
        <v>9900282796</v>
      </c>
      <c r="K221" s="360">
        <v>10035030003596</v>
      </c>
      <c r="L221" s="292">
        <v>42752</v>
      </c>
      <c r="M221" s="280" t="s">
        <v>637</v>
      </c>
      <c r="N221" s="350">
        <v>26</v>
      </c>
      <c r="O221" s="280" t="str">
        <f t="shared" si="3"/>
        <v>231020801</v>
      </c>
      <c r="P221" s="292">
        <v>42752</v>
      </c>
      <c r="Q221" s="291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54"/>
      <c r="AE221" s="254"/>
      <c r="AF221" s="254"/>
      <c r="AG221" s="254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4"/>
      <c r="AR221" s="254"/>
      <c r="AS221" s="254"/>
      <c r="AT221" s="254"/>
      <c r="AU221" s="254"/>
      <c r="AV221" s="254"/>
      <c r="AW221" s="254"/>
      <c r="AX221" s="254"/>
      <c r="AY221" s="254"/>
      <c r="AZ221" s="254"/>
      <c r="BA221" s="254"/>
      <c r="BB221" s="254"/>
      <c r="BC221" s="254"/>
      <c r="BD221" s="254"/>
      <c r="BE221" s="254"/>
      <c r="BF221" s="254"/>
      <c r="BG221" s="254"/>
      <c r="BH221" s="254"/>
      <c r="BI221" s="254"/>
      <c r="BJ221" s="254"/>
      <c r="BK221" s="254"/>
      <c r="BL221" s="254"/>
      <c r="BM221" s="254"/>
      <c r="BN221" s="254"/>
      <c r="BO221" s="254"/>
      <c r="BP221" s="254"/>
      <c r="BQ221" s="254"/>
      <c r="BR221" s="254"/>
      <c r="BS221" s="254"/>
      <c r="BT221" s="254"/>
      <c r="BU221" s="254"/>
      <c r="BV221" s="254"/>
      <c r="BW221" s="254"/>
      <c r="BX221" s="254"/>
      <c r="BY221" s="254"/>
      <c r="BZ221" s="254"/>
      <c r="CA221" s="321"/>
    </row>
    <row r="222" spans="1:79" s="283" customFormat="1">
      <c r="A222" s="278" t="s">
        <v>1364</v>
      </c>
      <c r="B222" s="279">
        <v>213</v>
      </c>
      <c r="C222" s="280">
        <v>330103</v>
      </c>
      <c r="D222" s="278" t="s">
        <v>1365</v>
      </c>
      <c r="E222" s="292">
        <v>42773</v>
      </c>
      <c r="H222" s="283" t="s">
        <v>1366</v>
      </c>
      <c r="I222" s="283">
        <v>6000225085</v>
      </c>
      <c r="J222" s="359">
        <v>9900282425</v>
      </c>
      <c r="K222" s="360">
        <v>10035030069541</v>
      </c>
      <c r="L222" s="292">
        <v>42771</v>
      </c>
      <c r="M222" s="280" t="s">
        <v>1263</v>
      </c>
      <c r="N222" s="350">
        <v>16</v>
      </c>
      <c r="O222" s="280" t="str">
        <f t="shared" si="3"/>
        <v>213330103</v>
      </c>
      <c r="P222" s="292">
        <v>42771</v>
      </c>
      <c r="Q222" s="291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54"/>
      <c r="AE222" s="254"/>
      <c r="AF222" s="254"/>
      <c r="AG222" s="254"/>
      <c r="AH222" s="254"/>
      <c r="AI222" s="254"/>
      <c r="AJ222" s="254"/>
      <c r="AK222" s="254"/>
      <c r="AL222" s="254"/>
      <c r="AM222" s="254"/>
      <c r="AN222" s="254"/>
      <c r="AO222" s="254"/>
      <c r="AP222" s="254"/>
      <c r="AQ222" s="254"/>
      <c r="AR222" s="254"/>
      <c r="AS222" s="254"/>
      <c r="AT222" s="254"/>
      <c r="AU222" s="254"/>
      <c r="AV222" s="254"/>
      <c r="AW222" s="254"/>
      <c r="AX222" s="254"/>
      <c r="AY222" s="254"/>
      <c r="AZ222" s="254"/>
      <c r="BA222" s="254"/>
      <c r="BB222" s="254"/>
      <c r="BC222" s="254"/>
      <c r="BD222" s="254"/>
      <c r="BE222" s="254"/>
      <c r="BF222" s="254"/>
      <c r="BG222" s="254"/>
      <c r="BH222" s="254"/>
      <c r="BI222" s="254"/>
      <c r="BJ222" s="254"/>
      <c r="BK222" s="254"/>
      <c r="BL222" s="254"/>
      <c r="BM222" s="254"/>
      <c r="BN222" s="254"/>
      <c r="BO222" s="254"/>
      <c r="BP222" s="254"/>
      <c r="BQ222" s="254"/>
      <c r="BR222" s="254"/>
      <c r="BS222" s="254"/>
      <c r="BT222" s="254"/>
      <c r="BU222" s="254"/>
      <c r="BV222" s="254"/>
      <c r="BW222" s="254"/>
      <c r="BX222" s="254"/>
      <c r="BY222" s="254"/>
      <c r="BZ222" s="254"/>
      <c r="CA222" s="321"/>
    </row>
    <row r="223" spans="1:79" s="283" customFormat="1">
      <c r="A223" s="278" t="s">
        <v>1367</v>
      </c>
      <c r="B223" s="279">
        <v>211</v>
      </c>
      <c r="C223" s="280">
        <v>500901</v>
      </c>
      <c r="D223" s="278" t="s">
        <v>1368</v>
      </c>
      <c r="E223" s="292">
        <v>42780</v>
      </c>
      <c r="H223" s="283" t="s">
        <v>1369</v>
      </c>
      <c r="I223" s="283">
        <v>6000225987</v>
      </c>
      <c r="J223" s="359">
        <v>9900282674</v>
      </c>
      <c r="K223" s="360">
        <v>10035030087690</v>
      </c>
      <c r="L223" s="292">
        <v>42778</v>
      </c>
      <c r="M223" s="280" t="s">
        <v>800</v>
      </c>
      <c r="N223" s="350">
        <v>250</v>
      </c>
      <c r="O223" s="280" t="str">
        <f t="shared" si="3"/>
        <v>211500901</v>
      </c>
      <c r="P223" s="292">
        <v>42774</v>
      </c>
      <c r="Q223" s="291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4"/>
      <c r="AR223" s="254"/>
      <c r="AS223" s="254"/>
      <c r="AT223" s="254"/>
      <c r="AU223" s="254"/>
      <c r="AV223" s="254"/>
      <c r="AW223" s="254"/>
      <c r="AX223" s="254"/>
      <c r="AY223" s="254"/>
      <c r="AZ223" s="254"/>
      <c r="BA223" s="254"/>
      <c r="BB223" s="254"/>
      <c r="BC223" s="254"/>
      <c r="BD223" s="254"/>
      <c r="BE223" s="254"/>
      <c r="BF223" s="254"/>
      <c r="BG223" s="254"/>
      <c r="BH223" s="254"/>
      <c r="BI223" s="254"/>
      <c r="BJ223" s="254"/>
      <c r="BK223" s="254"/>
      <c r="BL223" s="254"/>
      <c r="BM223" s="254"/>
      <c r="BN223" s="254"/>
      <c r="BO223" s="254"/>
      <c r="BP223" s="254"/>
      <c r="BQ223" s="254"/>
      <c r="BR223" s="254"/>
      <c r="BS223" s="254"/>
      <c r="BT223" s="254"/>
      <c r="BU223" s="254"/>
      <c r="BV223" s="254"/>
      <c r="BW223" s="254"/>
      <c r="BX223" s="254"/>
      <c r="BY223" s="254"/>
      <c r="BZ223" s="254"/>
      <c r="CA223" s="321"/>
    </row>
    <row r="224" spans="1:79" s="283" customFormat="1">
      <c r="A224" s="278" t="s">
        <v>1370</v>
      </c>
      <c r="B224" s="279">
        <v>111</v>
      </c>
      <c r="C224" s="280">
        <v>800901</v>
      </c>
      <c r="D224" s="278" t="s">
        <v>1371</v>
      </c>
      <c r="E224" s="292">
        <v>42780</v>
      </c>
      <c r="H224" s="283" t="s">
        <v>1372</v>
      </c>
      <c r="I224" s="283">
        <v>6000226169</v>
      </c>
      <c r="J224" s="359">
        <v>9900282797</v>
      </c>
      <c r="K224" s="360">
        <v>10035030092718</v>
      </c>
      <c r="L224" s="292">
        <v>42780</v>
      </c>
      <c r="M224" s="280" t="s">
        <v>1373</v>
      </c>
      <c r="N224" s="350">
        <v>42</v>
      </c>
      <c r="O224" s="280" t="str">
        <f t="shared" si="3"/>
        <v>111800901</v>
      </c>
      <c r="P224" s="292">
        <v>42779</v>
      </c>
      <c r="Q224" s="291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54"/>
      <c r="AE224" s="254"/>
      <c r="AF224" s="254"/>
      <c r="AG224" s="254"/>
      <c r="AH224" s="254"/>
      <c r="AI224" s="254"/>
      <c r="AJ224" s="254"/>
      <c r="AK224" s="254"/>
      <c r="AL224" s="254"/>
      <c r="AM224" s="254"/>
      <c r="AN224" s="254"/>
      <c r="AO224" s="254"/>
      <c r="AP224" s="254"/>
      <c r="AQ224" s="254"/>
      <c r="AR224" s="254"/>
      <c r="AS224" s="254"/>
      <c r="AT224" s="254"/>
      <c r="AU224" s="254"/>
      <c r="AV224" s="254"/>
      <c r="AW224" s="254"/>
      <c r="AX224" s="254"/>
      <c r="AY224" s="254"/>
      <c r="AZ224" s="254"/>
      <c r="BA224" s="254"/>
      <c r="BB224" s="254"/>
      <c r="BC224" s="254"/>
      <c r="BD224" s="254"/>
      <c r="BE224" s="254"/>
      <c r="BF224" s="254"/>
      <c r="BG224" s="254"/>
      <c r="BH224" s="254"/>
      <c r="BI224" s="254"/>
      <c r="BJ224" s="254"/>
      <c r="BK224" s="254"/>
      <c r="BL224" s="254"/>
      <c r="BM224" s="254"/>
      <c r="BN224" s="254"/>
      <c r="BO224" s="254"/>
      <c r="BP224" s="254"/>
      <c r="BQ224" s="254"/>
      <c r="BR224" s="254"/>
      <c r="BS224" s="254"/>
      <c r="BT224" s="254"/>
      <c r="BU224" s="254"/>
      <c r="BV224" s="254"/>
      <c r="BW224" s="254"/>
      <c r="BX224" s="254"/>
      <c r="BY224" s="254"/>
      <c r="BZ224" s="254"/>
      <c r="CA224" s="321"/>
    </row>
    <row r="225" spans="1:79" s="283" customFormat="1">
      <c r="A225" s="278" t="s">
        <v>1374</v>
      </c>
      <c r="B225" s="279">
        <v>111</v>
      </c>
      <c r="C225" s="280">
        <v>101303</v>
      </c>
      <c r="D225" s="278" t="s">
        <v>1375</v>
      </c>
      <c r="E225" s="292">
        <v>42781</v>
      </c>
      <c r="H225" s="283" t="s">
        <v>1376</v>
      </c>
      <c r="I225" s="283">
        <v>6000226536</v>
      </c>
      <c r="J225" s="359">
        <v>9900283044</v>
      </c>
      <c r="K225" s="360">
        <v>10035030098324</v>
      </c>
      <c r="L225" s="292">
        <v>42781</v>
      </c>
      <c r="M225" s="280" t="s">
        <v>1377</v>
      </c>
      <c r="N225" s="350">
        <v>972</v>
      </c>
      <c r="O225" s="280" t="str">
        <f t="shared" si="3"/>
        <v>111101303</v>
      </c>
      <c r="P225" s="292">
        <v>42781</v>
      </c>
      <c r="Q225" s="291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4"/>
      <c r="AW225" s="254"/>
      <c r="AX225" s="254"/>
      <c r="AY225" s="254"/>
      <c r="AZ225" s="254"/>
      <c r="BA225" s="254"/>
      <c r="BB225" s="254"/>
      <c r="BC225" s="254"/>
      <c r="BD225" s="254"/>
      <c r="BE225" s="254"/>
      <c r="BF225" s="254"/>
      <c r="BG225" s="254"/>
      <c r="BH225" s="254"/>
      <c r="BI225" s="254"/>
      <c r="BJ225" s="254"/>
      <c r="BK225" s="254"/>
      <c r="BL225" s="254"/>
      <c r="BM225" s="254"/>
      <c r="BN225" s="254"/>
      <c r="BO225" s="254"/>
      <c r="BP225" s="254"/>
      <c r="BQ225" s="254"/>
      <c r="BR225" s="254"/>
      <c r="BS225" s="254"/>
      <c r="BT225" s="254"/>
      <c r="BU225" s="254"/>
      <c r="BV225" s="254"/>
      <c r="BW225" s="254"/>
      <c r="BX225" s="254"/>
      <c r="BY225" s="254"/>
      <c r="BZ225" s="254"/>
      <c r="CA225" s="321"/>
    </row>
    <row r="226" spans="1:79" s="283" customFormat="1">
      <c r="A226" s="278" t="s">
        <v>1378</v>
      </c>
      <c r="B226" s="279">
        <v>111</v>
      </c>
      <c r="C226" s="280">
        <v>800901</v>
      </c>
      <c r="D226" s="278" t="s">
        <v>1379</v>
      </c>
      <c r="E226" s="292">
        <v>42787</v>
      </c>
      <c r="H226" s="283" t="s">
        <v>1380</v>
      </c>
      <c r="I226" s="283">
        <v>6000224889</v>
      </c>
      <c r="J226" s="359">
        <v>9900282301</v>
      </c>
      <c r="K226" s="360">
        <v>10035030112208</v>
      </c>
      <c r="L226" s="292">
        <v>42787</v>
      </c>
      <c r="M226" s="280" t="s">
        <v>1381</v>
      </c>
      <c r="N226" s="350">
        <v>48</v>
      </c>
      <c r="O226" s="280" t="str">
        <f t="shared" si="3"/>
        <v>111800901</v>
      </c>
      <c r="P226" s="292">
        <v>42786</v>
      </c>
      <c r="Q226" s="291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  <c r="AD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4"/>
      <c r="AO226" s="254"/>
      <c r="AP226" s="254"/>
      <c r="AQ226" s="254"/>
      <c r="AR226" s="254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  <c r="BC226" s="254"/>
      <c r="BD226" s="254"/>
      <c r="BE226" s="254"/>
      <c r="BF226" s="254"/>
      <c r="BG226" s="254"/>
      <c r="BH226" s="254"/>
      <c r="BI226" s="254"/>
      <c r="BJ226" s="254"/>
      <c r="BK226" s="254"/>
      <c r="BL226" s="254"/>
      <c r="BM226" s="254"/>
      <c r="BN226" s="254"/>
      <c r="BO226" s="254"/>
      <c r="BP226" s="254"/>
      <c r="BQ226" s="254"/>
      <c r="BR226" s="254"/>
      <c r="BS226" s="254"/>
      <c r="BT226" s="254"/>
      <c r="BU226" s="254"/>
      <c r="BV226" s="254"/>
      <c r="BW226" s="254"/>
      <c r="BX226" s="254"/>
      <c r="BY226" s="254"/>
      <c r="BZ226" s="254"/>
      <c r="CA226" s="321"/>
    </row>
    <row r="227" spans="1:79" s="283" customFormat="1">
      <c r="A227" s="278" t="s">
        <v>1382</v>
      </c>
      <c r="B227" s="279">
        <v>231</v>
      </c>
      <c r="C227" s="278" t="s">
        <v>613</v>
      </c>
      <c r="D227" s="278" t="s">
        <v>1383</v>
      </c>
      <c r="E227" s="292">
        <v>42795</v>
      </c>
      <c r="H227" s="352" t="s">
        <v>1384</v>
      </c>
      <c r="I227" s="283">
        <v>6000225518</v>
      </c>
      <c r="J227" s="359">
        <v>9900282675</v>
      </c>
      <c r="K227" s="360">
        <v>10035030127646</v>
      </c>
      <c r="L227" s="292">
        <v>42792</v>
      </c>
      <c r="M227" s="280" t="s">
        <v>1385</v>
      </c>
      <c r="N227" s="350">
        <v>500</v>
      </c>
      <c r="O227" s="280" t="str">
        <f t="shared" si="3"/>
        <v>231020801</v>
      </c>
      <c r="P227" s="292">
        <v>42789</v>
      </c>
      <c r="Q227" s="291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  <c r="AD227" s="254"/>
      <c r="AE227" s="254"/>
      <c r="AF227" s="254"/>
      <c r="AG227" s="254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4"/>
      <c r="AR227" s="254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  <c r="BC227" s="254"/>
      <c r="BD227" s="254"/>
      <c r="BE227" s="254"/>
      <c r="BF227" s="254"/>
      <c r="BG227" s="254"/>
      <c r="BH227" s="254"/>
      <c r="BI227" s="254"/>
      <c r="BJ227" s="254"/>
      <c r="BK227" s="254"/>
      <c r="BL227" s="254"/>
      <c r="BM227" s="254"/>
      <c r="BN227" s="254"/>
      <c r="BO227" s="254"/>
      <c r="BP227" s="254"/>
      <c r="BQ227" s="254"/>
      <c r="BR227" s="254"/>
      <c r="BS227" s="254"/>
      <c r="BT227" s="254"/>
      <c r="BU227" s="254"/>
      <c r="BV227" s="254"/>
      <c r="BW227" s="254"/>
      <c r="BX227" s="254"/>
      <c r="BY227" s="254"/>
      <c r="BZ227" s="254"/>
      <c r="CA227" s="321"/>
    </row>
    <row r="228" spans="1:79" s="283" customFormat="1">
      <c r="A228" s="278" t="s">
        <v>1386</v>
      </c>
      <c r="B228" s="279">
        <v>201</v>
      </c>
      <c r="C228" s="280">
        <v>330601</v>
      </c>
      <c r="D228" s="278" t="s">
        <v>1387</v>
      </c>
      <c r="E228" s="292">
        <v>42804</v>
      </c>
      <c r="H228" s="283" t="s">
        <v>1388</v>
      </c>
      <c r="I228" s="283">
        <v>6000231613</v>
      </c>
      <c r="J228" s="359">
        <v>9900284633</v>
      </c>
      <c r="K228" s="360">
        <v>10035030176750</v>
      </c>
      <c r="L228" s="292">
        <v>42803</v>
      </c>
      <c r="M228" s="280" t="s">
        <v>1389</v>
      </c>
      <c r="N228" s="350">
        <v>456.2</v>
      </c>
      <c r="O228" s="280" t="str">
        <f t="shared" si="3"/>
        <v>201330601</v>
      </c>
      <c r="P228" s="292">
        <v>42803</v>
      </c>
      <c r="Q228" s="291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  <c r="AD228" s="254"/>
      <c r="AE228" s="254"/>
      <c r="AF228" s="254"/>
      <c r="AG228" s="254"/>
      <c r="AH228" s="254"/>
      <c r="AI228" s="254"/>
      <c r="AJ228" s="254"/>
      <c r="AK228" s="254"/>
      <c r="AL228" s="254"/>
      <c r="AM228" s="254"/>
      <c r="AN228" s="254"/>
      <c r="AO228" s="254"/>
      <c r="AP228" s="254"/>
      <c r="AQ228" s="254"/>
      <c r="AR228" s="254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  <c r="BC228" s="254"/>
      <c r="BD228" s="254"/>
      <c r="BE228" s="254"/>
      <c r="BF228" s="254"/>
      <c r="BG228" s="254"/>
      <c r="BH228" s="254"/>
      <c r="BI228" s="254"/>
      <c r="BJ228" s="254"/>
      <c r="BK228" s="254"/>
      <c r="BL228" s="254"/>
      <c r="BM228" s="254"/>
      <c r="BN228" s="254"/>
      <c r="BO228" s="254"/>
      <c r="BP228" s="254"/>
      <c r="BQ228" s="254"/>
      <c r="BR228" s="254"/>
      <c r="BS228" s="254"/>
      <c r="BT228" s="254"/>
      <c r="BU228" s="254"/>
      <c r="BV228" s="254"/>
      <c r="BW228" s="254"/>
      <c r="BX228" s="254"/>
      <c r="BY228" s="254"/>
      <c r="BZ228" s="254"/>
      <c r="CA228" s="321"/>
    </row>
    <row r="229" spans="1:79" s="283" customFormat="1">
      <c r="A229" s="278" t="s">
        <v>1390</v>
      </c>
      <c r="B229" s="279">
        <v>281</v>
      </c>
      <c r="C229" s="280">
        <v>314010</v>
      </c>
      <c r="D229" s="278" t="s">
        <v>1391</v>
      </c>
      <c r="E229" s="292">
        <v>42816</v>
      </c>
      <c r="H229" s="283" t="s">
        <v>1392</v>
      </c>
      <c r="I229" s="283">
        <v>6000226538</v>
      </c>
      <c r="J229" s="359">
        <v>9900283046</v>
      </c>
      <c r="K229" s="360">
        <v>10035030215553</v>
      </c>
      <c r="L229" s="292">
        <v>42815</v>
      </c>
      <c r="M229" s="280" t="s">
        <v>1393</v>
      </c>
      <c r="N229" s="350">
        <v>3500</v>
      </c>
      <c r="O229" s="280" t="str">
        <f t="shared" si="3"/>
        <v>281314010</v>
      </c>
      <c r="P229" s="292">
        <v>42814</v>
      </c>
      <c r="Q229" s="291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  <c r="AD229" s="254"/>
      <c r="AE229" s="254"/>
      <c r="AF229" s="254"/>
      <c r="AG229" s="254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4"/>
      <c r="AR229" s="254"/>
      <c r="AS229" s="254"/>
      <c r="AT229" s="254"/>
      <c r="AU229" s="254"/>
      <c r="AV229" s="254"/>
      <c r="AW229" s="254"/>
      <c r="AX229" s="254"/>
      <c r="AY229" s="254"/>
      <c r="AZ229" s="254"/>
      <c r="BA229" s="254"/>
      <c r="BB229" s="254"/>
      <c r="BC229" s="254"/>
      <c r="BD229" s="254"/>
      <c r="BE229" s="254"/>
      <c r="BF229" s="254"/>
      <c r="BG229" s="254"/>
      <c r="BH229" s="254"/>
      <c r="BI229" s="254"/>
      <c r="BJ229" s="254"/>
      <c r="BK229" s="254"/>
      <c r="BL229" s="254"/>
      <c r="BM229" s="254"/>
      <c r="BN229" s="254"/>
      <c r="BO229" s="254"/>
      <c r="BP229" s="254"/>
      <c r="BQ229" s="254"/>
      <c r="BR229" s="254"/>
      <c r="BS229" s="254"/>
      <c r="BT229" s="254"/>
      <c r="BU229" s="254"/>
      <c r="BV229" s="254"/>
      <c r="BW229" s="254"/>
      <c r="BX229" s="254"/>
      <c r="BY229" s="254"/>
      <c r="BZ229" s="254"/>
      <c r="CA229" s="321"/>
    </row>
    <row r="230" spans="1:79" s="283" customFormat="1">
      <c r="A230" s="278" t="s">
        <v>1394</v>
      </c>
      <c r="B230" s="279">
        <v>201</v>
      </c>
      <c r="C230" s="280">
        <v>330601</v>
      </c>
      <c r="D230" s="278" t="s">
        <v>1395</v>
      </c>
      <c r="E230" s="292">
        <v>42816</v>
      </c>
      <c r="H230" s="283" t="s">
        <v>1396</v>
      </c>
      <c r="I230" s="283">
        <v>6000231605</v>
      </c>
      <c r="J230" s="359">
        <v>9900284623</v>
      </c>
      <c r="K230" s="360">
        <v>10035030212098</v>
      </c>
      <c r="L230" s="292">
        <v>42814</v>
      </c>
      <c r="M230" s="280" t="s">
        <v>1397</v>
      </c>
      <c r="N230" s="350">
        <v>300</v>
      </c>
      <c r="O230" s="280" t="str">
        <f t="shared" si="3"/>
        <v>201330601</v>
      </c>
      <c r="P230" s="292">
        <v>42814</v>
      </c>
      <c r="Q230" s="291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  <c r="AD230" s="254"/>
      <c r="AE230" s="254"/>
      <c r="AF230" s="254"/>
      <c r="AG230" s="254"/>
      <c r="AH230" s="254"/>
      <c r="AI230" s="254"/>
      <c r="AJ230" s="254"/>
      <c r="AK230" s="254"/>
      <c r="AL230" s="254"/>
      <c r="AM230" s="254"/>
      <c r="AN230" s="254"/>
      <c r="AO230" s="254"/>
      <c r="AP230" s="254"/>
      <c r="AQ230" s="254"/>
      <c r="AR230" s="254"/>
      <c r="AS230" s="254"/>
      <c r="AT230" s="254"/>
      <c r="AU230" s="254"/>
      <c r="AV230" s="254"/>
      <c r="AW230" s="254"/>
      <c r="AX230" s="254"/>
      <c r="AY230" s="254"/>
      <c r="AZ230" s="254"/>
      <c r="BA230" s="254"/>
      <c r="BB230" s="254"/>
      <c r="BC230" s="254"/>
      <c r="BD230" s="254"/>
      <c r="BE230" s="254"/>
      <c r="BF230" s="254"/>
      <c r="BG230" s="254"/>
      <c r="BH230" s="254"/>
      <c r="BI230" s="254"/>
      <c r="BJ230" s="254"/>
      <c r="BK230" s="254"/>
      <c r="BL230" s="254"/>
      <c r="BM230" s="254"/>
      <c r="BN230" s="254"/>
      <c r="BO230" s="254"/>
      <c r="BP230" s="254"/>
      <c r="BQ230" s="254"/>
      <c r="BR230" s="254"/>
      <c r="BS230" s="254"/>
      <c r="BT230" s="254"/>
      <c r="BU230" s="254"/>
      <c r="BV230" s="254"/>
      <c r="BW230" s="254"/>
      <c r="BX230" s="254"/>
      <c r="BY230" s="254"/>
      <c r="BZ230" s="254"/>
      <c r="CA230" s="321"/>
    </row>
    <row r="231" spans="1:79" s="283" customFormat="1">
      <c r="A231" s="278" t="s">
        <v>1398</v>
      </c>
      <c r="B231" s="279">
        <v>231</v>
      </c>
      <c r="C231" s="278" t="s">
        <v>613</v>
      </c>
      <c r="D231" s="278" t="s">
        <v>1399</v>
      </c>
      <c r="E231" s="292">
        <v>42817</v>
      </c>
      <c r="H231" s="283" t="s">
        <v>1400</v>
      </c>
      <c r="I231" s="283">
        <v>6000225087</v>
      </c>
      <c r="J231" s="359">
        <v>9900282428</v>
      </c>
      <c r="K231" s="360">
        <v>10035030220377</v>
      </c>
      <c r="L231" s="292">
        <v>42815</v>
      </c>
      <c r="M231" s="280" t="s">
        <v>1401</v>
      </c>
      <c r="N231" s="350">
        <v>400</v>
      </c>
      <c r="O231" s="280" t="str">
        <f t="shared" si="3"/>
        <v>231020801</v>
      </c>
      <c r="P231" s="292">
        <v>42815</v>
      </c>
      <c r="Q231" s="291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  <c r="AD231" s="254"/>
      <c r="AE231" s="254"/>
      <c r="AF231" s="254"/>
      <c r="AG231" s="254"/>
      <c r="AH231" s="254"/>
      <c r="AI231" s="254"/>
      <c r="AJ231" s="254"/>
      <c r="AK231" s="254"/>
      <c r="AL231" s="254"/>
      <c r="AM231" s="254"/>
      <c r="AN231" s="254"/>
      <c r="AO231" s="254"/>
      <c r="AP231" s="254"/>
      <c r="AQ231" s="254"/>
      <c r="AR231" s="254"/>
      <c r="AS231" s="254"/>
      <c r="AT231" s="254"/>
      <c r="AU231" s="254"/>
      <c r="AV231" s="254"/>
      <c r="AW231" s="254"/>
      <c r="AX231" s="254"/>
      <c r="AY231" s="254"/>
      <c r="AZ231" s="254"/>
      <c r="BA231" s="254"/>
      <c r="BB231" s="254"/>
      <c r="BC231" s="254"/>
      <c r="BD231" s="254"/>
      <c r="BE231" s="254"/>
      <c r="BF231" s="254"/>
      <c r="BG231" s="254"/>
      <c r="BH231" s="254"/>
      <c r="BI231" s="254"/>
      <c r="BJ231" s="254"/>
      <c r="BK231" s="254"/>
      <c r="BL231" s="254"/>
      <c r="BM231" s="254"/>
      <c r="BN231" s="254"/>
      <c r="BO231" s="254"/>
      <c r="BP231" s="254"/>
      <c r="BQ231" s="254"/>
      <c r="BR231" s="254"/>
      <c r="BS231" s="254"/>
      <c r="BT231" s="254"/>
      <c r="BU231" s="254"/>
      <c r="BV231" s="254"/>
      <c r="BW231" s="254"/>
      <c r="BX231" s="254"/>
      <c r="BY231" s="254"/>
      <c r="BZ231" s="254"/>
      <c r="CA231" s="321"/>
    </row>
    <row r="232" spans="1:79" s="283" customFormat="1">
      <c r="A232" s="278" t="s">
        <v>1402</v>
      </c>
      <c r="B232" s="279">
        <v>231</v>
      </c>
      <c r="C232" s="278" t="s">
        <v>613</v>
      </c>
      <c r="D232" s="278" t="s">
        <v>1403</v>
      </c>
      <c r="E232" s="292">
        <v>42817</v>
      </c>
      <c r="H232" s="283" t="s">
        <v>1404</v>
      </c>
      <c r="I232" s="283">
        <v>6000225520</v>
      </c>
      <c r="J232" s="359">
        <v>9900282552</v>
      </c>
      <c r="K232" s="360">
        <v>10035030214802</v>
      </c>
      <c r="L232" s="292">
        <v>42815</v>
      </c>
      <c r="M232" s="280" t="s">
        <v>1405</v>
      </c>
      <c r="N232" s="350">
        <v>50</v>
      </c>
      <c r="O232" s="280" t="str">
        <f t="shared" si="3"/>
        <v>231020801</v>
      </c>
      <c r="P232" s="292">
        <v>42815</v>
      </c>
      <c r="Q232" s="291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  <c r="AD232" s="254"/>
      <c r="AE232" s="254"/>
      <c r="AF232" s="254"/>
      <c r="AG232" s="254"/>
      <c r="AH232" s="254"/>
      <c r="AI232" s="254"/>
      <c r="AJ232" s="254"/>
      <c r="AK232" s="254"/>
      <c r="AL232" s="254"/>
      <c r="AM232" s="254"/>
      <c r="AN232" s="254"/>
      <c r="AO232" s="254"/>
      <c r="AP232" s="254"/>
      <c r="AQ232" s="254"/>
      <c r="AR232" s="254"/>
      <c r="AS232" s="254"/>
      <c r="AT232" s="254"/>
      <c r="AU232" s="254"/>
      <c r="AV232" s="254"/>
      <c r="AW232" s="254"/>
      <c r="AX232" s="254"/>
      <c r="AY232" s="254"/>
      <c r="AZ232" s="254"/>
      <c r="BA232" s="254"/>
      <c r="BB232" s="254"/>
      <c r="BC232" s="254"/>
      <c r="BD232" s="254"/>
      <c r="BE232" s="254"/>
      <c r="BF232" s="254"/>
      <c r="BG232" s="254"/>
      <c r="BH232" s="254"/>
      <c r="BI232" s="254"/>
      <c r="BJ232" s="254"/>
      <c r="BK232" s="254"/>
      <c r="BL232" s="254"/>
      <c r="BM232" s="254"/>
      <c r="BN232" s="254"/>
      <c r="BO232" s="254"/>
      <c r="BP232" s="254"/>
      <c r="BQ232" s="254"/>
      <c r="BR232" s="254"/>
      <c r="BS232" s="254"/>
      <c r="BT232" s="254"/>
      <c r="BU232" s="254"/>
      <c r="BV232" s="254"/>
      <c r="BW232" s="254"/>
      <c r="BX232" s="254"/>
      <c r="BY232" s="254"/>
      <c r="BZ232" s="254"/>
      <c r="CA232" s="321"/>
    </row>
    <row r="233" spans="1:79" s="283" customFormat="1">
      <c r="A233" s="278" t="s">
        <v>1406</v>
      </c>
      <c r="B233" s="279">
        <v>231</v>
      </c>
      <c r="C233" s="278" t="s">
        <v>613</v>
      </c>
      <c r="D233" s="278" t="s">
        <v>1407</v>
      </c>
      <c r="E233" s="292">
        <v>42824</v>
      </c>
      <c r="H233" s="283" t="s">
        <v>1408</v>
      </c>
      <c r="I233" s="283">
        <v>6000224705</v>
      </c>
      <c r="J233" s="359">
        <v>9900282800</v>
      </c>
      <c r="K233" s="360">
        <v>10035030249063</v>
      </c>
      <c r="L233" s="292">
        <v>42824</v>
      </c>
      <c r="M233" s="280" t="s">
        <v>1409</v>
      </c>
      <c r="N233" s="357">
        <v>200</v>
      </c>
      <c r="O233" s="280" t="str">
        <f t="shared" si="3"/>
        <v>231020801</v>
      </c>
      <c r="P233" s="292">
        <v>42823</v>
      </c>
      <c r="Q233" s="291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4"/>
      <c r="AD233" s="254"/>
      <c r="AE233" s="254"/>
      <c r="AF233" s="254"/>
      <c r="AG233" s="254"/>
      <c r="AH233" s="254"/>
      <c r="AI233" s="254"/>
      <c r="AJ233" s="254"/>
      <c r="AK233" s="254"/>
      <c r="AL233" s="254"/>
      <c r="AM233" s="254"/>
      <c r="AN233" s="254"/>
      <c r="AO233" s="254"/>
      <c r="AP233" s="254"/>
      <c r="AQ233" s="254"/>
      <c r="AR233" s="254"/>
      <c r="AS233" s="254"/>
      <c r="AT233" s="254"/>
      <c r="AU233" s="254"/>
      <c r="AV233" s="254"/>
      <c r="AW233" s="254"/>
      <c r="AX233" s="254"/>
      <c r="AY233" s="254"/>
      <c r="AZ233" s="254"/>
      <c r="BA233" s="254"/>
      <c r="BB233" s="254"/>
      <c r="BC233" s="254"/>
      <c r="BD233" s="254"/>
      <c r="BE233" s="254"/>
      <c r="BF233" s="254"/>
      <c r="BG233" s="254"/>
      <c r="BH233" s="254"/>
      <c r="BI233" s="254"/>
      <c r="BJ233" s="254"/>
      <c r="BK233" s="254"/>
      <c r="BL233" s="254"/>
      <c r="BM233" s="254"/>
      <c r="BN233" s="254"/>
      <c r="BO233" s="254"/>
      <c r="BP233" s="254"/>
      <c r="BQ233" s="254"/>
      <c r="BR233" s="254"/>
      <c r="BS233" s="254"/>
      <c r="BT233" s="254"/>
      <c r="BU233" s="254"/>
      <c r="BV233" s="254"/>
      <c r="BW233" s="254"/>
      <c r="BX233" s="254"/>
      <c r="BY233" s="254"/>
      <c r="BZ233" s="254"/>
      <c r="CA233" s="321"/>
    </row>
    <row r="234" spans="1:79" s="283" customFormat="1">
      <c r="A234" s="278" t="s">
        <v>1410</v>
      </c>
      <c r="B234" s="279">
        <v>231</v>
      </c>
      <c r="C234" s="278" t="s">
        <v>613</v>
      </c>
      <c r="D234" s="278" t="s">
        <v>1411</v>
      </c>
      <c r="E234" s="292">
        <v>42824</v>
      </c>
      <c r="H234" s="283" t="s">
        <v>1408</v>
      </c>
      <c r="I234" s="283">
        <v>6000224705</v>
      </c>
      <c r="J234" s="359">
        <v>9900282924</v>
      </c>
      <c r="K234" s="360">
        <v>10035030249064</v>
      </c>
      <c r="L234" s="292">
        <v>42824</v>
      </c>
      <c r="M234" s="280" t="s">
        <v>1409</v>
      </c>
      <c r="N234" s="357">
        <v>200</v>
      </c>
      <c r="O234" s="280" t="str">
        <f t="shared" ref="O234:O297" si="4">CONCATENATE(B234,C234)</f>
        <v>231020801</v>
      </c>
      <c r="P234" s="292">
        <v>42823</v>
      </c>
      <c r="Q234" s="291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  <c r="AD234" s="254"/>
      <c r="AE234" s="254"/>
      <c r="AF234" s="254"/>
      <c r="AG234" s="254"/>
      <c r="AH234" s="254"/>
      <c r="AI234" s="254"/>
      <c r="AJ234" s="254"/>
      <c r="AK234" s="254"/>
      <c r="AL234" s="254"/>
      <c r="AM234" s="254"/>
      <c r="AN234" s="254"/>
      <c r="AO234" s="254"/>
      <c r="AP234" s="254"/>
      <c r="AQ234" s="254"/>
      <c r="AR234" s="254"/>
      <c r="AS234" s="254"/>
      <c r="AT234" s="254"/>
      <c r="AU234" s="254"/>
      <c r="AV234" s="254"/>
      <c r="AW234" s="254"/>
      <c r="AX234" s="254"/>
      <c r="AY234" s="254"/>
      <c r="AZ234" s="254"/>
      <c r="BA234" s="254"/>
      <c r="BB234" s="254"/>
      <c r="BC234" s="254"/>
      <c r="BD234" s="254"/>
      <c r="BE234" s="254"/>
      <c r="BF234" s="254"/>
      <c r="BG234" s="254"/>
      <c r="BH234" s="254"/>
      <c r="BI234" s="254"/>
      <c r="BJ234" s="254"/>
      <c r="BK234" s="254"/>
      <c r="BL234" s="254"/>
      <c r="BM234" s="254"/>
      <c r="BN234" s="254"/>
      <c r="BO234" s="254"/>
      <c r="BP234" s="254"/>
      <c r="BQ234" s="254"/>
      <c r="BR234" s="254"/>
      <c r="BS234" s="254"/>
      <c r="BT234" s="254"/>
      <c r="BU234" s="254"/>
      <c r="BV234" s="254"/>
      <c r="BW234" s="254"/>
      <c r="BX234" s="254"/>
      <c r="BY234" s="254"/>
      <c r="BZ234" s="254"/>
      <c r="CA234" s="321"/>
    </row>
    <row r="235" spans="1:79" s="283" customFormat="1">
      <c r="A235" s="278" t="s">
        <v>1412</v>
      </c>
      <c r="B235" s="279">
        <v>231</v>
      </c>
      <c r="C235" s="278" t="s">
        <v>613</v>
      </c>
      <c r="D235" s="278" t="s">
        <v>1413</v>
      </c>
      <c r="E235" s="292">
        <v>42824</v>
      </c>
      <c r="H235" s="283" t="s">
        <v>1408</v>
      </c>
      <c r="I235" s="283">
        <v>6000224705</v>
      </c>
      <c r="J235" s="359">
        <v>9900283047</v>
      </c>
      <c r="K235" s="360">
        <v>10035030249065</v>
      </c>
      <c r="L235" s="292">
        <v>42824</v>
      </c>
      <c r="M235" s="280" t="s">
        <v>1409</v>
      </c>
      <c r="N235" s="357">
        <v>200</v>
      </c>
      <c r="O235" s="280" t="str">
        <f t="shared" si="4"/>
        <v>231020801</v>
      </c>
      <c r="P235" s="292">
        <v>42823</v>
      </c>
      <c r="Q235" s="291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54"/>
      <c r="AE235" s="254"/>
      <c r="AF235" s="254"/>
      <c r="AG235" s="254"/>
      <c r="AH235" s="254"/>
      <c r="AI235" s="254"/>
      <c r="AJ235" s="254"/>
      <c r="AK235" s="254"/>
      <c r="AL235" s="254"/>
      <c r="AM235" s="254"/>
      <c r="AN235" s="254"/>
      <c r="AO235" s="254"/>
      <c r="AP235" s="254"/>
      <c r="AQ235" s="254"/>
      <c r="AR235" s="254"/>
      <c r="AS235" s="254"/>
      <c r="AT235" s="254"/>
      <c r="AU235" s="254"/>
      <c r="AV235" s="254"/>
      <c r="AW235" s="254"/>
      <c r="AX235" s="254"/>
      <c r="AY235" s="254"/>
      <c r="AZ235" s="254"/>
      <c r="BA235" s="254"/>
      <c r="BB235" s="254"/>
      <c r="BC235" s="254"/>
      <c r="BD235" s="254"/>
      <c r="BE235" s="254"/>
      <c r="BF235" s="254"/>
      <c r="BG235" s="254"/>
      <c r="BH235" s="254"/>
      <c r="BI235" s="254"/>
      <c r="BJ235" s="254"/>
      <c r="BK235" s="254"/>
      <c r="BL235" s="254"/>
      <c r="BM235" s="254"/>
      <c r="BN235" s="254"/>
      <c r="BO235" s="254"/>
      <c r="BP235" s="254"/>
      <c r="BQ235" s="254"/>
      <c r="BR235" s="254"/>
      <c r="BS235" s="254"/>
      <c r="BT235" s="254"/>
      <c r="BU235" s="254"/>
      <c r="BV235" s="254"/>
      <c r="BW235" s="254"/>
      <c r="BX235" s="254"/>
      <c r="BY235" s="254"/>
      <c r="BZ235" s="254"/>
      <c r="CA235" s="321"/>
    </row>
    <row r="236" spans="1:79" s="283" customFormat="1">
      <c r="A236" s="278" t="s">
        <v>1414</v>
      </c>
      <c r="B236" s="279">
        <v>231</v>
      </c>
      <c r="C236" s="278" t="s">
        <v>613</v>
      </c>
      <c r="D236" s="278" t="s">
        <v>1415</v>
      </c>
      <c r="E236" s="292">
        <v>42824</v>
      </c>
      <c r="H236" s="283" t="s">
        <v>1408</v>
      </c>
      <c r="I236" s="283">
        <v>6000224705</v>
      </c>
      <c r="J236" s="359">
        <v>9900282179</v>
      </c>
      <c r="K236" s="360">
        <v>10035030249066</v>
      </c>
      <c r="L236" s="292">
        <v>42824</v>
      </c>
      <c r="M236" s="280" t="s">
        <v>1409</v>
      </c>
      <c r="N236" s="357">
        <v>200</v>
      </c>
      <c r="O236" s="280" t="str">
        <f t="shared" si="4"/>
        <v>231020801</v>
      </c>
      <c r="P236" s="292">
        <v>42823</v>
      </c>
      <c r="Q236" s="291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  <c r="AD236" s="254"/>
      <c r="AE236" s="254"/>
      <c r="AF236" s="254"/>
      <c r="AG236" s="254"/>
      <c r="AH236" s="254"/>
      <c r="AI236" s="254"/>
      <c r="AJ236" s="254"/>
      <c r="AK236" s="254"/>
      <c r="AL236" s="254"/>
      <c r="AM236" s="254"/>
      <c r="AN236" s="254"/>
      <c r="AO236" s="254"/>
      <c r="AP236" s="254"/>
      <c r="AQ236" s="254"/>
      <c r="AR236" s="254"/>
      <c r="AS236" s="254"/>
      <c r="AT236" s="254"/>
      <c r="AU236" s="254"/>
      <c r="AV236" s="254"/>
      <c r="AW236" s="254"/>
      <c r="AX236" s="254"/>
      <c r="AY236" s="254"/>
      <c r="AZ236" s="254"/>
      <c r="BA236" s="254"/>
      <c r="BB236" s="254"/>
      <c r="BC236" s="254"/>
      <c r="BD236" s="254"/>
      <c r="BE236" s="254"/>
      <c r="BF236" s="254"/>
      <c r="BG236" s="254"/>
      <c r="BH236" s="254"/>
      <c r="BI236" s="254"/>
      <c r="BJ236" s="254"/>
      <c r="BK236" s="254"/>
      <c r="BL236" s="254"/>
      <c r="BM236" s="254"/>
      <c r="BN236" s="254"/>
      <c r="BO236" s="254"/>
      <c r="BP236" s="254"/>
      <c r="BQ236" s="254"/>
      <c r="BR236" s="254"/>
      <c r="BS236" s="254"/>
      <c r="BT236" s="254"/>
      <c r="BU236" s="254"/>
      <c r="BV236" s="254"/>
      <c r="BW236" s="254"/>
      <c r="BX236" s="254"/>
      <c r="BY236" s="254"/>
      <c r="BZ236" s="254"/>
      <c r="CA236" s="321"/>
    </row>
    <row r="237" spans="1:79" s="283" customFormat="1">
      <c r="A237" s="278" t="s">
        <v>1416</v>
      </c>
      <c r="B237" s="279">
        <v>231</v>
      </c>
      <c r="C237" s="278" t="s">
        <v>613</v>
      </c>
      <c r="D237" s="278" t="s">
        <v>1417</v>
      </c>
      <c r="E237" s="292">
        <v>42824</v>
      </c>
      <c r="H237" s="283" t="s">
        <v>1408</v>
      </c>
      <c r="I237" s="283">
        <v>6000224705</v>
      </c>
      <c r="J237" s="359">
        <v>9900282304</v>
      </c>
      <c r="K237" s="360">
        <v>10035030249067</v>
      </c>
      <c r="L237" s="292">
        <v>42824</v>
      </c>
      <c r="M237" s="280" t="s">
        <v>1409</v>
      </c>
      <c r="N237" s="357">
        <v>200</v>
      </c>
      <c r="O237" s="280" t="str">
        <f t="shared" si="4"/>
        <v>231020801</v>
      </c>
      <c r="P237" s="292">
        <v>42823</v>
      </c>
      <c r="Q237" s="291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  <c r="AD237" s="254"/>
      <c r="AE237" s="254"/>
      <c r="AF237" s="254"/>
      <c r="AG237" s="254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4"/>
      <c r="AR237" s="254"/>
      <c r="AS237" s="254"/>
      <c r="AT237" s="254"/>
      <c r="AU237" s="254"/>
      <c r="AV237" s="254"/>
      <c r="AW237" s="254"/>
      <c r="AX237" s="254"/>
      <c r="AY237" s="254"/>
      <c r="AZ237" s="254"/>
      <c r="BA237" s="254"/>
      <c r="BB237" s="254"/>
      <c r="BC237" s="254"/>
      <c r="BD237" s="254"/>
      <c r="BE237" s="254"/>
      <c r="BF237" s="254"/>
      <c r="BG237" s="254"/>
      <c r="BH237" s="254"/>
      <c r="BI237" s="254"/>
      <c r="BJ237" s="254"/>
      <c r="BK237" s="254"/>
      <c r="BL237" s="254"/>
      <c r="BM237" s="254"/>
      <c r="BN237" s="254"/>
      <c r="BO237" s="254"/>
      <c r="BP237" s="254"/>
      <c r="BQ237" s="254"/>
      <c r="BR237" s="254"/>
      <c r="BS237" s="254"/>
      <c r="BT237" s="254"/>
      <c r="BU237" s="254"/>
      <c r="BV237" s="254"/>
      <c r="BW237" s="254"/>
      <c r="BX237" s="254"/>
      <c r="BY237" s="254"/>
      <c r="BZ237" s="254"/>
      <c r="CA237" s="321"/>
    </row>
    <row r="238" spans="1:79" s="283" customFormat="1">
      <c r="A238" s="278" t="s">
        <v>1418</v>
      </c>
      <c r="B238" s="279">
        <v>231</v>
      </c>
      <c r="C238" s="278" t="s">
        <v>613</v>
      </c>
      <c r="D238" s="278" t="s">
        <v>1419</v>
      </c>
      <c r="E238" s="292">
        <v>42824</v>
      </c>
      <c r="H238" s="283" t="s">
        <v>1408</v>
      </c>
      <c r="I238" s="283">
        <v>6000224705</v>
      </c>
      <c r="J238" s="359">
        <v>9900282429</v>
      </c>
      <c r="K238" s="360">
        <v>10035030249068</v>
      </c>
      <c r="L238" s="292">
        <v>42824</v>
      </c>
      <c r="M238" s="280" t="s">
        <v>1409</v>
      </c>
      <c r="N238" s="357">
        <v>200</v>
      </c>
      <c r="O238" s="280" t="str">
        <f t="shared" si="4"/>
        <v>231020801</v>
      </c>
      <c r="P238" s="292">
        <v>42823</v>
      </c>
      <c r="Q238" s="291"/>
      <c r="R238" s="254"/>
      <c r="S238" s="254"/>
      <c r="T238" s="254"/>
      <c r="U238" s="254"/>
      <c r="V238" s="254"/>
      <c r="W238" s="254"/>
      <c r="X238" s="254"/>
      <c r="Y238" s="254"/>
      <c r="Z238" s="254"/>
      <c r="AA238" s="254"/>
      <c r="AB238" s="254"/>
      <c r="AC238" s="254"/>
      <c r="AD238" s="254"/>
      <c r="AE238" s="254"/>
      <c r="AF238" s="254"/>
      <c r="AG238" s="254"/>
      <c r="AH238" s="254"/>
      <c r="AI238" s="254"/>
      <c r="AJ238" s="254"/>
      <c r="AK238" s="254"/>
      <c r="AL238" s="254"/>
      <c r="AM238" s="254"/>
      <c r="AN238" s="254"/>
      <c r="AO238" s="254"/>
      <c r="AP238" s="254"/>
      <c r="AQ238" s="254"/>
      <c r="AR238" s="254"/>
      <c r="AS238" s="254"/>
      <c r="AT238" s="254"/>
      <c r="AU238" s="254"/>
      <c r="AV238" s="254"/>
      <c r="AW238" s="254"/>
      <c r="AX238" s="254"/>
      <c r="AY238" s="254"/>
      <c r="AZ238" s="254"/>
      <c r="BA238" s="254"/>
      <c r="BB238" s="254"/>
      <c r="BC238" s="254"/>
      <c r="BD238" s="254"/>
      <c r="BE238" s="254"/>
      <c r="BF238" s="254"/>
      <c r="BG238" s="254"/>
      <c r="BH238" s="254"/>
      <c r="BI238" s="254"/>
      <c r="BJ238" s="254"/>
      <c r="BK238" s="254"/>
      <c r="BL238" s="254"/>
      <c r="BM238" s="254"/>
      <c r="BN238" s="254"/>
      <c r="BO238" s="254"/>
      <c r="BP238" s="254"/>
      <c r="BQ238" s="254"/>
      <c r="BR238" s="254"/>
      <c r="BS238" s="254"/>
      <c r="BT238" s="254"/>
      <c r="BU238" s="254"/>
      <c r="BV238" s="254"/>
      <c r="BW238" s="254"/>
      <c r="BX238" s="254"/>
      <c r="BY238" s="254"/>
      <c r="BZ238" s="254"/>
      <c r="CA238" s="321"/>
    </row>
    <row r="239" spans="1:79" s="283" customFormat="1">
      <c r="A239" s="278" t="s">
        <v>1420</v>
      </c>
      <c r="B239" s="279">
        <v>231</v>
      </c>
      <c r="C239" s="278" t="s">
        <v>613</v>
      </c>
      <c r="D239" s="278" t="s">
        <v>1421</v>
      </c>
      <c r="E239" s="292">
        <v>42824</v>
      </c>
      <c r="H239" s="283" t="s">
        <v>1408</v>
      </c>
      <c r="I239" s="283">
        <v>6000224705</v>
      </c>
      <c r="J239" s="359">
        <v>9900282553</v>
      </c>
      <c r="K239" s="360">
        <v>10035030249069</v>
      </c>
      <c r="L239" s="292">
        <v>42824</v>
      </c>
      <c r="M239" s="280" t="s">
        <v>1409</v>
      </c>
      <c r="N239" s="357">
        <v>200</v>
      </c>
      <c r="O239" s="280" t="str">
        <f t="shared" si="4"/>
        <v>231020801</v>
      </c>
      <c r="P239" s="292">
        <v>42823</v>
      </c>
      <c r="Q239" s="291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4"/>
      <c r="BH239" s="254"/>
      <c r="BI239" s="254"/>
      <c r="BJ239" s="254"/>
      <c r="BK239" s="254"/>
      <c r="BL239" s="254"/>
      <c r="BM239" s="254"/>
      <c r="BN239" s="254"/>
      <c r="BO239" s="254"/>
      <c r="BP239" s="254"/>
      <c r="BQ239" s="254"/>
      <c r="BR239" s="254"/>
      <c r="BS239" s="254"/>
      <c r="BT239" s="254"/>
      <c r="BU239" s="254"/>
      <c r="BV239" s="254"/>
      <c r="BW239" s="254"/>
      <c r="BX239" s="254"/>
      <c r="BY239" s="254"/>
      <c r="BZ239" s="254"/>
      <c r="CA239" s="321"/>
    </row>
    <row r="240" spans="1:79" s="283" customFormat="1">
      <c r="A240" s="278" t="s">
        <v>1422</v>
      </c>
      <c r="B240" s="279">
        <v>231</v>
      </c>
      <c r="C240" s="278" t="s">
        <v>613</v>
      </c>
      <c r="D240" s="278" t="s">
        <v>1423</v>
      </c>
      <c r="E240" s="292">
        <v>42825</v>
      </c>
      <c r="H240" s="283" t="s">
        <v>1424</v>
      </c>
      <c r="I240" s="283">
        <v>6000225990</v>
      </c>
      <c r="J240" s="359">
        <v>9900282678</v>
      </c>
      <c r="K240" s="360">
        <v>10035030249078</v>
      </c>
      <c r="L240" s="292">
        <v>42824</v>
      </c>
      <c r="M240" s="280" t="s">
        <v>1425</v>
      </c>
      <c r="N240" s="350">
        <v>300</v>
      </c>
      <c r="O240" s="280" t="str">
        <f t="shared" si="4"/>
        <v>231020801</v>
      </c>
      <c r="P240" s="292">
        <v>42823</v>
      </c>
      <c r="Q240" s="291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  <c r="AD240" s="254"/>
      <c r="AE240" s="254"/>
      <c r="AF240" s="254"/>
      <c r="AG240" s="254"/>
      <c r="AH240" s="254"/>
      <c r="AI240" s="254"/>
      <c r="AJ240" s="254"/>
      <c r="AK240" s="254"/>
      <c r="AL240" s="254"/>
      <c r="AM240" s="254"/>
      <c r="AN240" s="254"/>
      <c r="AO240" s="254"/>
      <c r="AP240" s="254"/>
      <c r="AQ240" s="254"/>
      <c r="AR240" s="254"/>
      <c r="AS240" s="254"/>
      <c r="AT240" s="254"/>
      <c r="AU240" s="254"/>
      <c r="AV240" s="254"/>
      <c r="AW240" s="254"/>
      <c r="AX240" s="254"/>
      <c r="AY240" s="254"/>
      <c r="AZ240" s="254"/>
      <c r="BA240" s="254"/>
      <c r="BB240" s="254"/>
      <c r="BC240" s="254"/>
      <c r="BD240" s="254"/>
      <c r="BE240" s="254"/>
      <c r="BF240" s="254"/>
      <c r="BG240" s="254"/>
      <c r="BH240" s="254"/>
      <c r="BI240" s="254"/>
      <c r="BJ240" s="254"/>
      <c r="BK240" s="254"/>
      <c r="BL240" s="254"/>
      <c r="BM240" s="254"/>
      <c r="BN240" s="254"/>
      <c r="BO240" s="254"/>
      <c r="BP240" s="254"/>
      <c r="BQ240" s="254"/>
      <c r="BR240" s="254"/>
      <c r="BS240" s="254"/>
      <c r="BT240" s="254"/>
      <c r="BU240" s="254"/>
      <c r="BV240" s="254"/>
      <c r="BW240" s="254"/>
      <c r="BX240" s="254"/>
      <c r="BY240" s="254"/>
      <c r="BZ240" s="254"/>
      <c r="CA240" s="321"/>
    </row>
    <row r="241" spans="1:79" s="283" customFormat="1">
      <c r="A241" s="278" t="s">
        <v>1426</v>
      </c>
      <c r="B241" s="279">
        <v>231</v>
      </c>
      <c r="C241" s="278" t="s">
        <v>613</v>
      </c>
      <c r="D241" s="278" t="s">
        <v>1427</v>
      </c>
      <c r="E241" s="292">
        <v>42825</v>
      </c>
      <c r="H241" s="283" t="s">
        <v>1424</v>
      </c>
      <c r="I241" s="283">
        <v>6000225990</v>
      </c>
      <c r="J241" s="359">
        <v>9900282801</v>
      </c>
      <c r="K241" s="360">
        <v>10035030249079</v>
      </c>
      <c r="L241" s="292">
        <v>42824</v>
      </c>
      <c r="M241" s="280" t="s">
        <v>1425</v>
      </c>
      <c r="N241" s="350">
        <v>300</v>
      </c>
      <c r="O241" s="280" t="str">
        <f t="shared" si="4"/>
        <v>231020801</v>
      </c>
      <c r="P241" s="292">
        <v>42823</v>
      </c>
      <c r="Q241" s="291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  <c r="AD241" s="254"/>
      <c r="AE241" s="254"/>
      <c r="AF241" s="254"/>
      <c r="AG241" s="254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4"/>
      <c r="AR241" s="254"/>
      <c r="AS241" s="254"/>
      <c r="AT241" s="254"/>
      <c r="AU241" s="254"/>
      <c r="AV241" s="254"/>
      <c r="AW241" s="254"/>
      <c r="AX241" s="254"/>
      <c r="AY241" s="254"/>
      <c r="AZ241" s="254"/>
      <c r="BA241" s="254"/>
      <c r="BB241" s="254"/>
      <c r="BC241" s="254"/>
      <c r="BD241" s="254"/>
      <c r="BE241" s="254"/>
      <c r="BF241" s="254"/>
      <c r="BG241" s="254"/>
      <c r="BH241" s="254"/>
      <c r="BI241" s="254"/>
      <c r="BJ241" s="254"/>
      <c r="BK241" s="254"/>
      <c r="BL241" s="254"/>
      <c r="BM241" s="254"/>
      <c r="BN241" s="254"/>
      <c r="BO241" s="254"/>
      <c r="BP241" s="254"/>
      <c r="BQ241" s="254"/>
      <c r="BR241" s="254"/>
      <c r="BS241" s="254"/>
      <c r="BT241" s="254"/>
      <c r="BU241" s="254"/>
      <c r="BV241" s="254"/>
      <c r="BW241" s="254"/>
      <c r="BX241" s="254"/>
      <c r="BY241" s="254"/>
      <c r="BZ241" s="254"/>
      <c r="CA241" s="321"/>
    </row>
    <row r="242" spans="1:79" s="283" customFormat="1">
      <c r="A242" s="278" t="s">
        <v>1428</v>
      </c>
      <c r="B242" s="279">
        <v>231</v>
      </c>
      <c r="C242" s="278" t="s">
        <v>613</v>
      </c>
      <c r="D242" s="278" t="s">
        <v>1429</v>
      </c>
      <c r="E242" s="292">
        <v>42825</v>
      </c>
      <c r="H242" s="283" t="s">
        <v>1424</v>
      </c>
      <c r="I242" s="283">
        <v>6000225990</v>
      </c>
      <c r="J242" s="359">
        <v>9900282925</v>
      </c>
      <c r="K242" s="360">
        <v>10035030249080</v>
      </c>
      <c r="L242" s="292">
        <v>42824</v>
      </c>
      <c r="M242" s="280" t="s">
        <v>1425</v>
      </c>
      <c r="N242" s="350">
        <v>300</v>
      </c>
      <c r="O242" s="280" t="str">
        <f t="shared" si="4"/>
        <v>231020801</v>
      </c>
      <c r="P242" s="292">
        <v>42823</v>
      </c>
      <c r="Q242" s="291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  <c r="AD242" s="254"/>
      <c r="AE242" s="254"/>
      <c r="AF242" s="254"/>
      <c r="AG242" s="254"/>
      <c r="AH242" s="254"/>
      <c r="AI242" s="254"/>
      <c r="AJ242" s="254"/>
      <c r="AK242" s="254"/>
      <c r="AL242" s="254"/>
      <c r="AM242" s="254"/>
      <c r="AN242" s="254"/>
      <c r="AO242" s="254"/>
      <c r="AP242" s="254"/>
      <c r="AQ242" s="254"/>
      <c r="AR242" s="254"/>
      <c r="AS242" s="254"/>
      <c r="AT242" s="254"/>
      <c r="AU242" s="254"/>
      <c r="AV242" s="254"/>
      <c r="AW242" s="254"/>
      <c r="AX242" s="254"/>
      <c r="AY242" s="254"/>
      <c r="AZ242" s="254"/>
      <c r="BA242" s="254"/>
      <c r="BB242" s="254"/>
      <c r="BC242" s="254"/>
      <c r="BD242" s="254"/>
      <c r="BE242" s="254"/>
      <c r="BF242" s="254"/>
      <c r="BG242" s="254"/>
      <c r="BH242" s="254"/>
      <c r="BI242" s="254"/>
      <c r="BJ242" s="254"/>
      <c r="BK242" s="254"/>
      <c r="BL242" s="254"/>
      <c r="BM242" s="254"/>
      <c r="BN242" s="254"/>
      <c r="BO242" s="254"/>
      <c r="BP242" s="254"/>
      <c r="BQ242" s="254"/>
      <c r="BR242" s="254"/>
      <c r="BS242" s="254"/>
      <c r="BT242" s="254"/>
      <c r="BU242" s="254"/>
      <c r="BV242" s="254"/>
      <c r="BW242" s="254"/>
      <c r="BX242" s="254"/>
      <c r="BY242" s="254"/>
      <c r="BZ242" s="254"/>
      <c r="CA242" s="321"/>
    </row>
    <row r="243" spans="1:79" s="283" customFormat="1">
      <c r="A243" s="278" t="s">
        <v>1430</v>
      </c>
      <c r="B243" s="279">
        <v>251</v>
      </c>
      <c r="C243" s="278" t="s">
        <v>943</v>
      </c>
      <c r="D243" s="278" t="s">
        <v>1431</v>
      </c>
      <c r="E243" s="292">
        <v>42838</v>
      </c>
      <c r="H243" s="283" t="s">
        <v>1051</v>
      </c>
      <c r="I243" s="283">
        <v>6000225525</v>
      </c>
      <c r="J243" s="359">
        <v>9900282554</v>
      </c>
      <c r="K243" s="360">
        <v>10035030279389</v>
      </c>
      <c r="L243" s="292">
        <v>42836</v>
      </c>
      <c r="M243" s="280" t="s">
        <v>1432</v>
      </c>
      <c r="N243" s="350">
        <v>350</v>
      </c>
      <c r="O243" s="280" t="str">
        <f t="shared" si="4"/>
        <v>251090251</v>
      </c>
      <c r="P243" s="292">
        <v>42835</v>
      </c>
      <c r="Q243" s="291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4"/>
      <c r="AR243" s="254"/>
      <c r="AS243" s="254"/>
      <c r="AT243" s="254"/>
      <c r="AU243" s="254"/>
      <c r="AV243" s="254"/>
      <c r="AW243" s="254"/>
      <c r="AX243" s="254"/>
      <c r="AY243" s="254"/>
      <c r="AZ243" s="254"/>
      <c r="BA243" s="254"/>
      <c r="BB243" s="254"/>
      <c r="BC243" s="254"/>
      <c r="BD243" s="254"/>
      <c r="BE243" s="254"/>
      <c r="BF243" s="254"/>
      <c r="BG243" s="254"/>
      <c r="BH243" s="254"/>
      <c r="BI243" s="254"/>
      <c r="BJ243" s="254"/>
      <c r="BK243" s="254"/>
      <c r="BL243" s="254"/>
      <c r="BM243" s="254"/>
      <c r="BN243" s="254"/>
      <c r="BO243" s="254"/>
      <c r="BP243" s="254"/>
      <c r="BQ243" s="254"/>
      <c r="BR243" s="254"/>
      <c r="BS243" s="254"/>
      <c r="BT243" s="254"/>
      <c r="BU243" s="254"/>
      <c r="BV243" s="254"/>
      <c r="BW243" s="254"/>
      <c r="BX243" s="254"/>
      <c r="BY243" s="254"/>
      <c r="BZ243" s="254"/>
      <c r="CA243" s="321"/>
    </row>
    <row r="244" spans="1:79" s="283" customFormat="1">
      <c r="A244" s="278" t="s">
        <v>1433</v>
      </c>
      <c r="B244" s="279">
        <v>361</v>
      </c>
      <c r="C244" s="278" t="s">
        <v>555</v>
      </c>
      <c r="D244" s="278" t="s">
        <v>1434</v>
      </c>
      <c r="E244" s="292">
        <v>42844</v>
      </c>
      <c r="H244" s="283" t="s">
        <v>1435</v>
      </c>
      <c r="I244" s="283">
        <v>6000226540</v>
      </c>
      <c r="J244" s="359">
        <v>9900283049</v>
      </c>
      <c r="K244" s="360">
        <v>10035030312005</v>
      </c>
      <c r="L244" s="292">
        <v>42844</v>
      </c>
      <c r="M244" s="280" t="s">
        <v>1436</v>
      </c>
      <c r="N244" s="350">
        <v>500</v>
      </c>
      <c r="O244" s="280" t="str">
        <f t="shared" si="4"/>
        <v>361021000</v>
      </c>
      <c r="P244" s="292">
        <v>42843</v>
      </c>
      <c r="Q244" s="291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54"/>
      <c r="AE244" s="254"/>
      <c r="AF244" s="254"/>
      <c r="AG244" s="254"/>
      <c r="AH244" s="254"/>
      <c r="AI244" s="254"/>
      <c r="AJ244" s="254"/>
      <c r="AK244" s="254"/>
      <c r="AL244" s="254"/>
      <c r="AM244" s="254"/>
      <c r="AN244" s="254"/>
      <c r="AO244" s="254"/>
      <c r="AP244" s="254"/>
      <c r="AQ244" s="254"/>
      <c r="AR244" s="254"/>
      <c r="AS244" s="254"/>
      <c r="AT244" s="254"/>
      <c r="AU244" s="254"/>
      <c r="AV244" s="254"/>
      <c r="AW244" s="254"/>
      <c r="AX244" s="254"/>
      <c r="AY244" s="254"/>
      <c r="AZ244" s="254"/>
      <c r="BA244" s="254"/>
      <c r="BB244" s="254"/>
      <c r="BC244" s="254"/>
      <c r="BD244" s="254"/>
      <c r="BE244" s="254"/>
      <c r="BF244" s="254"/>
      <c r="BG244" s="254"/>
      <c r="BH244" s="254"/>
      <c r="BI244" s="254"/>
      <c r="BJ244" s="254"/>
      <c r="BK244" s="254"/>
      <c r="BL244" s="254"/>
      <c r="BM244" s="254"/>
      <c r="BN244" s="254"/>
      <c r="BO244" s="254"/>
      <c r="BP244" s="254"/>
      <c r="BQ244" s="254"/>
      <c r="BR244" s="254"/>
      <c r="BS244" s="254"/>
      <c r="BT244" s="254"/>
      <c r="BU244" s="254"/>
      <c r="BV244" s="254"/>
      <c r="BW244" s="254"/>
      <c r="BX244" s="254"/>
      <c r="BY244" s="254"/>
      <c r="BZ244" s="254"/>
      <c r="CA244" s="321"/>
    </row>
    <row r="245" spans="1:79" s="283" customFormat="1">
      <c r="A245" s="278" t="s">
        <v>1437</v>
      </c>
      <c r="B245" s="279">
        <v>111</v>
      </c>
      <c r="C245" s="280">
        <v>401101</v>
      </c>
      <c r="D245" s="278" t="s">
        <v>1438</v>
      </c>
      <c r="E245" s="292">
        <v>42851</v>
      </c>
      <c r="H245" s="283" t="s">
        <v>1439</v>
      </c>
      <c r="I245" s="283">
        <v>6000225530</v>
      </c>
      <c r="J245" s="359">
        <v>9900282555</v>
      </c>
      <c r="K245" s="360">
        <v>10035030315723</v>
      </c>
      <c r="L245" s="292">
        <v>42848</v>
      </c>
      <c r="M245" s="280" t="s">
        <v>1440</v>
      </c>
      <c r="N245" s="350">
        <v>2500</v>
      </c>
      <c r="O245" s="280" t="str">
        <f t="shared" si="4"/>
        <v>111401101</v>
      </c>
      <c r="P245" s="292">
        <v>42845</v>
      </c>
      <c r="Q245" s="291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  <c r="AD245" s="254"/>
      <c r="AE245" s="254"/>
      <c r="AF245" s="254"/>
      <c r="AG245" s="254"/>
      <c r="AH245" s="254"/>
      <c r="AI245" s="254"/>
      <c r="AJ245" s="254"/>
      <c r="AK245" s="254"/>
      <c r="AL245" s="254"/>
      <c r="AM245" s="254"/>
      <c r="AN245" s="254"/>
      <c r="AO245" s="254"/>
      <c r="AP245" s="254"/>
      <c r="AQ245" s="254"/>
      <c r="AR245" s="254"/>
      <c r="AS245" s="254"/>
      <c r="AT245" s="254"/>
      <c r="AU245" s="254"/>
      <c r="AV245" s="254"/>
      <c r="AW245" s="254"/>
      <c r="AX245" s="254"/>
      <c r="AY245" s="254"/>
      <c r="AZ245" s="254"/>
      <c r="BA245" s="254"/>
      <c r="BB245" s="254"/>
      <c r="BC245" s="254"/>
      <c r="BD245" s="254"/>
      <c r="BE245" s="254"/>
      <c r="BF245" s="254"/>
      <c r="BG245" s="254"/>
      <c r="BH245" s="254"/>
      <c r="BI245" s="254"/>
      <c r="BJ245" s="254"/>
      <c r="BK245" s="254"/>
      <c r="BL245" s="254"/>
      <c r="BM245" s="254"/>
      <c r="BN245" s="254"/>
      <c r="BO245" s="254"/>
      <c r="BP245" s="254"/>
      <c r="BQ245" s="254"/>
      <c r="BR245" s="254"/>
      <c r="BS245" s="254"/>
      <c r="BT245" s="254"/>
      <c r="BU245" s="254"/>
      <c r="BV245" s="254"/>
      <c r="BW245" s="254"/>
      <c r="BX245" s="254"/>
      <c r="BY245" s="254"/>
      <c r="BZ245" s="254"/>
      <c r="CA245" s="321"/>
    </row>
    <row r="246" spans="1:79" s="283" customFormat="1">
      <c r="A246" s="278" t="s">
        <v>1441</v>
      </c>
      <c r="B246" s="279">
        <v>231</v>
      </c>
      <c r="C246" s="278" t="s">
        <v>613</v>
      </c>
      <c r="D246" s="278" t="s">
        <v>1442</v>
      </c>
      <c r="E246" s="292">
        <v>42867</v>
      </c>
      <c r="H246" s="283" t="s">
        <v>1443</v>
      </c>
      <c r="I246" s="283">
        <v>6000226542</v>
      </c>
      <c r="J246" s="359">
        <v>9900283051</v>
      </c>
      <c r="K246" s="360">
        <v>10035030381877</v>
      </c>
      <c r="L246" s="292">
        <v>42864</v>
      </c>
      <c r="M246" s="280" t="s">
        <v>1444</v>
      </c>
      <c r="N246" s="350">
        <v>135.69999999999999</v>
      </c>
      <c r="O246" s="280" t="str">
        <f t="shared" si="4"/>
        <v>231020801</v>
      </c>
      <c r="P246" s="292">
        <v>42864</v>
      </c>
      <c r="Q246" s="291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  <c r="AD246" s="254"/>
      <c r="AE246" s="254"/>
      <c r="AF246" s="254"/>
      <c r="AG246" s="254"/>
      <c r="AH246" s="254"/>
      <c r="AI246" s="254"/>
      <c r="AJ246" s="254"/>
      <c r="AK246" s="254"/>
      <c r="AL246" s="254"/>
      <c r="AM246" s="254"/>
      <c r="AN246" s="254"/>
      <c r="AO246" s="254"/>
      <c r="AP246" s="254"/>
      <c r="AQ246" s="254"/>
      <c r="AR246" s="254"/>
      <c r="AS246" s="254"/>
      <c r="AT246" s="254"/>
      <c r="AU246" s="254"/>
      <c r="AV246" s="254"/>
      <c r="AW246" s="254"/>
      <c r="AX246" s="254"/>
      <c r="AY246" s="254"/>
      <c r="AZ246" s="254"/>
      <c r="BA246" s="254"/>
      <c r="BB246" s="254"/>
      <c r="BC246" s="254"/>
      <c r="BD246" s="254"/>
      <c r="BE246" s="254"/>
      <c r="BF246" s="254"/>
      <c r="BG246" s="254"/>
      <c r="BH246" s="254"/>
      <c r="BI246" s="254"/>
      <c r="BJ246" s="254"/>
      <c r="BK246" s="254"/>
      <c r="BL246" s="254"/>
      <c r="BM246" s="254"/>
      <c r="BN246" s="254"/>
      <c r="BO246" s="254"/>
      <c r="BP246" s="254"/>
      <c r="BQ246" s="254"/>
      <c r="BR246" s="254"/>
      <c r="BS246" s="254"/>
      <c r="BT246" s="254"/>
      <c r="BU246" s="254"/>
      <c r="BV246" s="254"/>
      <c r="BW246" s="254"/>
      <c r="BX246" s="254"/>
      <c r="BY246" s="254"/>
      <c r="BZ246" s="254"/>
      <c r="CA246" s="321"/>
    </row>
    <row r="247" spans="1:79" s="283" customFormat="1">
      <c r="A247" s="278" t="s">
        <v>1445</v>
      </c>
      <c r="B247" s="279">
        <v>231</v>
      </c>
      <c r="C247" s="278" t="s">
        <v>613</v>
      </c>
      <c r="D247" s="278" t="s">
        <v>1446</v>
      </c>
      <c r="E247" s="292">
        <v>42872</v>
      </c>
      <c r="H247" s="283" t="s">
        <v>1447</v>
      </c>
      <c r="I247" s="283">
        <v>5080141016</v>
      </c>
      <c r="J247" s="359">
        <v>9900282682</v>
      </c>
      <c r="K247" s="360">
        <v>10035030396518</v>
      </c>
      <c r="L247" s="292">
        <v>42871</v>
      </c>
      <c r="M247" s="280" t="s">
        <v>1448</v>
      </c>
      <c r="N247" s="350">
        <v>741</v>
      </c>
      <c r="O247" s="280" t="str">
        <f t="shared" si="4"/>
        <v>231020801</v>
      </c>
      <c r="P247" s="292">
        <v>42870</v>
      </c>
      <c r="Q247" s="291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  <c r="AD247" s="254"/>
      <c r="AE247" s="254"/>
      <c r="AF247" s="254"/>
      <c r="AG247" s="254"/>
      <c r="AH247" s="254"/>
      <c r="AI247" s="254"/>
      <c r="AJ247" s="254"/>
      <c r="AK247" s="254"/>
      <c r="AL247" s="254"/>
      <c r="AM247" s="254"/>
      <c r="AN247" s="254"/>
      <c r="AO247" s="254"/>
      <c r="AP247" s="254"/>
      <c r="AQ247" s="254"/>
      <c r="AR247" s="254"/>
      <c r="AS247" s="254"/>
      <c r="AT247" s="254"/>
      <c r="AU247" s="254"/>
      <c r="AV247" s="254"/>
      <c r="AW247" s="254"/>
      <c r="AX247" s="254"/>
      <c r="AY247" s="254"/>
      <c r="AZ247" s="254"/>
      <c r="BA247" s="254"/>
      <c r="BB247" s="254"/>
      <c r="BC247" s="254"/>
      <c r="BD247" s="254"/>
      <c r="BE247" s="254"/>
      <c r="BF247" s="254"/>
      <c r="BG247" s="254"/>
      <c r="BH247" s="254"/>
      <c r="BI247" s="254"/>
      <c r="BJ247" s="254"/>
      <c r="BK247" s="254"/>
      <c r="BL247" s="254"/>
      <c r="BM247" s="254"/>
      <c r="BN247" s="254"/>
      <c r="BO247" s="254"/>
      <c r="BP247" s="254"/>
      <c r="BQ247" s="254"/>
      <c r="BR247" s="254"/>
      <c r="BS247" s="254"/>
      <c r="BT247" s="254"/>
      <c r="BU247" s="254"/>
      <c r="BV247" s="254"/>
      <c r="BW247" s="254"/>
      <c r="BX247" s="254"/>
      <c r="BY247" s="254"/>
      <c r="BZ247" s="254"/>
      <c r="CA247" s="321"/>
    </row>
    <row r="248" spans="1:79" s="283" customFormat="1">
      <c r="A248" s="278" t="s">
        <v>1449</v>
      </c>
      <c r="B248" s="279">
        <v>111</v>
      </c>
      <c r="C248" s="280">
        <v>101304</v>
      </c>
      <c r="D248" s="278" t="s">
        <v>1450</v>
      </c>
      <c r="E248" s="292">
        <v>42877</v>
      </c>
      <c r="H248" s="283" t="s">
        <v>1451</v>
      </c>
      <c r="I248" s="283">
        <v>6000226354</v>
      </c>
      <c r="J248" s="359">
        <v>9900282929</v>
      </c>
      <c r="K248" s="360">
        <v>10035030411218</v>
      </c>
      <c r="L248" s="292">
        <v>42877</v>
      </c>
      <c r="M248" s="280" t="s">
        <v>1452</v>
      </c>
      <c r="N248" s="350">
        <v>2306.65</v>
      </c>
      <c r="O248" s="280" t="str">
        <f t="shared" si="4"/>
        <v>111101304</v>
      </c>
      <c r="P248" s="292">
        <v>42877</v>
      </c>
      <c r="Q248" s="291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  <c r="AD248" s="254"/>
      <c r="AE248" s="254"/>
      <c r="AF248" s="254"/>
      <c r="AG248" s="254"/>
      <c r="AH248" s="254"/>
      <c r="AI248" s="254"/>
      <c r="AJ248" s="254"/>
      <c r="AK248" s="254"/>
      <c r="AL248" s="254"/>
      <c r="AM248" s="254"/>
      <c r="AN248" s="254"/>
      <c r="AO248" s="254"/>
      <c r="AP248" s="254"/>
      <c r="AQ248" s="254"/>
      <c r="AR248" s="254"/>
      <c r="AS248" s="254"/>
      <c r="AT248" s="254"/>
      <c r="AU248" s="254"/>
      <c r="AV248" s="254"/>
      <c r="AW248" s="254"/>
      <c r="AX248" s="254"/>
      <c r="AY248" s="254"/>
      <c r="AZ248" s="254"/>
      <c r="BA248" s="254"/>
      <c r="BB248" s="254"/>
      <c r="BC248" s="254"/>
      <c r="BD248" s="254"/>
      <c r="BE248" s="254"/>
      <c r="BF248" s="254"/>
      <c r="BG248" s="254"/>
      <c r="BH248" s="254"/>
      <c r="BI248" s="254"/>
      <c r="BJ248" s="254"/>
      <c r="BK248" s="254"/>
      <c r="BL248" s="254"/>
      <c r="BM248" s="254"/>
      <c r="BN248" s="254"/>
      <c r="BO248" s="254"/>
      <c r="BP248" s="254"/>
      <c r="BQ248" s="254"/>
      <c r="BR248" s="254"/>
      <c r="BS248" s="254"/>
      <c r="BT248" s="254"/>
      <c r="BU248" s="254"/>
      <c r="BV248" s="254"/>
      <c r="BW248" s="254"/>
      <c r="BX248" s="254"/>
      <c r="BY248" s="254"/>
      <c r="BZ248" s="254"/>
      <c r="CA248" s="321"/>
    </row>
    <row r="249" spans="1:79" s="283" customFormat="1">
      <c r="A249" s="278" t="s">
        <v>1453</v>
      </c>
      <c r="B249" s="279">
        <v>111</v>
      </c>
      <c r="C249" s="280">
        <v>401101</v>
      </c>
      <c r="D249" s="278" t="s">
        <v>1454</v>
      </c>
      <c r="E249" s="292">
        <v>42878</v>
      </c>
      <c r="H249" s="283" t="s">
        <v>1455</v>
      </c>
      <c r="I249" s="283">
        <v>6000224709</v>
      </c>
      <c r="J249" s="359">
        <v>9900282184</v>
      </c>
      <c r="K249" s="360">
        <v>10035030405707</v>
      </c>
      <c r="L249" s="292">
        <v>42876</v>
      </c>
      <c r="M249" s="280" t="s">
        <v>1456</v>
      </c>
      <c r="N249" s="350">
        <v>2500</v>
      </c>
      <c r="O249" s="280" t="str">
        <f t="shared" si="4"/>
        <v>111401101</v>
      </c>
      <c r="P249" s="292">
        <v>42873</v>
      </c>
      <c r="Q249" s="291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  <c r="AD249" s="254"/>
      <c r="AE249" s="254"/>
      <c r="AF249" s="254"/>
      <c r="AG249" s="254"/>
      <c r="AH249" s="254"/>
      <c r="AI249" s="254"/>
      <c r="AJ249" s="254"/>
      <c r="AK249" s="254"/>
      <c r="AL249" s="254"/>
      <c r="AM249" s="254"/>
      <c r="AN249" s="254"/>
      <c r="AO249" s="254"/>
      <c r="AP249" s="254"/>
      <c r="AQ249" s="254"/>
      <c r="AR249" s="254"/>
      <c r="AS249" s="254"/>
      <c r="AT249" s="254"/>
      <c r="AU249" s="254"/>
      <c r="AV249" s="254"/>
      <c r="AW249" s="254"/>
      <c r="AX249" s="254"/>
      <c r="AY249" s="254"/>
      <c r="AZ249" s="254"/>
      <c r="BA249" s="254"/>
      <c r="BB249" s="254"/>
      <c r="BC249" s="254"/>
      <c r="BD249" s="254"/>
      <c r="BE249" s="254"/>
      <c r="BF249" s="254"/>
      <c r="BG249" s="254"/>
      <c r="BH249" s="254"/>
      <c r="BI249" s="254"/>
      <c r="BJ249" s="254"/>
      <c r="BK249" s="254"/>
      <c r="BL249" s="254"/>
      <c r="BM249" s="254"/>
      <c r="BN249" s="254"/>
      <c r="BO249" s="254"/>
      <c r="BP249" s="254"/>
      <c r="BQ249" s="254"/>
      <c r="BR249" s="254"/>
      <c r="BS249" s="254"/>
      <c r="BT249" s="254"/>
      <c r="BU249" s="254"/>
      <c r="BV249" s="254"/>
      <c r="BW249" s="254"/>
      <c r="BX249" s="254"/>
      <c r="BY249" s="254"/>
      <c r="BZ249" s="254"/>
      <c r="CA249" s="321"/>
    </row>
    <row r="250" spans="1:79" s="283" customFormat="1">
      <c r="A250" s="278" t="s">
        <v>1457</v>
      </c>
      <c r="B250" s="279">
        <v>231</v>
      </c>
      <c r="C250" s="278" t="s">
        <v>613</v>
      </c>
      <c r="D250" s="278" t="s">
        <v>1458</v>
      </c>
      <c r="E250" s="292">
        <v>42878</v>
      </c>
      <c r="H250" s="283" t="s">
        <v>1459</v>
      </c>
      <c r="I250" s="283">
        <v>6000224893</v>
      </c>
      <c r="J250" s="359">
        <v>9900282309</v>
      </c>
      <c r="K250" s="360">
        <v>10035030408555</v>
      </c>
      <c r="L250" s="292">
        <v>42876</v>
      </c>
      <c r="M250" s="280" t="s">
        <v>1460</v>
      </c>
      <c r="N250" s="350">
        <v>326.61</v>
      </c>
      <c r="O250" s="280" t="str">
        <f t="shared" si="4"/>
        <v>231020801</v>
      </c>
      <c r="P250" s="292">
        <v>42873</v>
      </c>
      <c r="Q250" s="291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  <c r="AD250" s="254"/>
      <c r="AE250" s="254"/>
      <c r="AF250" s="254"/>
      <c r="AG250" s="254"/>
      <c r="AH250" s="254"/>
      <c r="AI250" s="254"/>
      <c r="AJ250" s="254"/>
      <c r="AK250" s="254"/>
      <c r="AL250" s="254"/>
      <c r="AM250" s="254"/>
      <c r="AN250" s="254"/>
      <c r="AO250" s="254"/>
      <c r="AP250" s="254"/>
      <c r="AQ250" s="254"/>
      <c r="AR250" s="254"/>
      <c r="AS250" s="254"/>
      <c r="AT250" s="254"/>
      <c r="AU250" s="254"/>
      <c r="AV250" s="254"/>
      <c r="AW250" s="254"/>
      <c r="AX250" s="254"/>
      <c r="AY250" s="254"/>
      <c r="AZ250" s="254"/>
      <c r="BA250" s="254"/>
      <c r="BB250" s="254"/>
      <c r="BC250" s="254"/>
      <c r="BD250" s="254"/>
      <c r="BE250" s="254"/>
      <c r="BF250" s="254"/>
      <c r="BG250" s="254"/>
      <c r="BH250" s="254"/>
      <c r="BI250" s="254"/>
      <c r="BJ250" s="254"/>
      <c r="BK250" s="254"/>
      <c r="BL250" s="254"/>
      <c r="BM250" s="254"/>
      <c r="BN250" s="254"/>
      <c r="BO250" s="254"/>
      <c r="BP250" s="254"/>
      <c r="BQ250" s="254"/>
      <c r="BR250" s="254"/>
      <c r="BS250" s="254"/>
      <c r="BT250" s="254"/>
      <c r="BU250" s="254"/>
      <c r="BV250" s="254"/>
      <c r="BW250" s="254"/>
      <c r="BX250" s="254"/>
      <c r="BY250" s="254"/>
      <c r="BZ250" s="254"/>
      <c r="CA250" s="321"/>
    </row>
    <row r="251" spans="1:79" s="283" customFormat="1">
      <c r="A251" s="278" t="s">
        <v>1461</v>
      </c>
      <c r="B251" s="279">
        <v>111</v>
      </c>
      <c r="C251" s="280">
        <v>401101</v>
      </c>
      <c r="D251" s="278" t="s">
        <v>1462</v>
      </c>
      <c r="E251" s="292">
        <v>42879</v>
      </c>
      <c r="H251" s="283" t="s">
        <v>1463</v>
      </c>
      <c r="I251" s="283">
        <v>6000225091</v>
      </c>
      <c r="J251" s="359">
        <v>9900282434</v>
      </c>
      <c r="K251" s="360">
        <v>10035030405709</v>
      </c>
      <c r="L251" s="292">
        <v>42876</v>
      </c>
      <c r="M251" s="280" t="s">
        <v>1002</v>
      </c>
      <c r="N251" s="350">
        <v>2500</v>
      </c>
      <c r="O251" s="280" t="str">
        <f t="shared" si="4"/>
        <v>111401101</v>
      </c>
      <c r="P251" s="292">
        <v>42873</v>
      </c>
      <c r="Q251" s="291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/>
      <c r="AS251" s="254"/>
      <c r="AT251" s="254"/>
      <c r="AU251" s="254"/>
      <c r="AV251" s="254"/>
      <c r="AW251" s="254"/>
      <c r="AX251" s="254"/>
      <c r="AY251" s="254"/>
      <c r="AZ251" s="254"/>
      <c r="BA251" s="254"/>
      <c r="BB251" s="254"/>
      <c r="BC251" s="254"/>
      <c r="BD251" s="254"/>
      <c r="BE251" s="254"/>
      <c r="BF251" s="254"/>
      <c r="BG251" s="254"/>
      <c r="BH251" s="254"/>
      <c r="BI251" s="254"/>
      <c r="BJ251" s="254"/>
      <c r="BK251" s="254"/>
      <c r="BL251" s="254"/>
      <c r="BM251" s="254"/>
      <c r="BN251" s="254"/>
      <c r="BO251" s="254"/>
      <c r="BP251" s="254"/>
      <c r="BQ251" s="254"/>
      <c r="BR251" s="254"/>
      <c r="BS251" s="254"/>
      <c r="BT251" s="254"/>
      <c r="BU251" s="254"/>
      <c r="BV251" s="254"/>
      <c r="BW251" s="254"/>
      <c r="BX251" s="254"/>
      <c r="BY251" s="254"/>
      <c r="BZ251" s="254"/>
      <c r="CA251" s="321"/>
    </row>
    <row r="252" spans="1:79" s="283" customFormat="1">
      <c r="A252" s="278" t="s">
        <v>1464</v>
      </c>
      <c r="B252" s="279">
        <v>191</v>
      </c>
      <c r="C252" s="280">
        <v>110000</v>
      </c>
      <c r="D252" s="278" t="s">
        <v>1465</v>
      </c>
      <c r="E252" s="292">
        <v>42880</v>
      </c>
      <c r="H252" s="283" t="s">
        <v>1466</v>
      </c>
      <c r="I252" s="283">
        <v>6000225535</v>
      </c>
      <c r="J252" s="359">
        <v>9900282558</v>
      </c>
      <c r="K252" s="360">
        <v>10035030417162</v>
      </c>
      <c r="L252" s="292">
        <v>42879</v>
      </c>
      <c r="M252" s="280" t="s">
        <v>1467</v>
      </c>
      <c r="N252" s="350">
        <v>250</v>
      </c>
      <c r="O252" s="280" t="str">
        <f t="shared" si="4"/>
        <v>191110000</v>
      </c>
      <c r="P252" s="292">
        <v>42878</v>
      </c>
      <c r="Q252" s="291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  <c r="AC252" s="254"/>
      <c r="AD252" s="254"/>
      <c r="AE252" s="254"/>
      <c r="AF252" s="254"/>
      <c r="AG252" s="254"/>
      <c r="AH252" s="254"/>
      <c r="AI252" s="254"/>
      <c r="AJ252" s="254"/>
      <c r="AK252" s="254"/>
      <c r="AL252" s="254"/>
      <c r="AM252" s="254"/>
      <c r="AN252" s="254"/>
      <c r="AO252" s="254"/>
      <c r="AP252" s="254"/>
      <c r="AQ252" s="254"/>
      <c r="AR252" s="254"/>
      <c r="AS252" s="254"/>
      <c r="AT252" s="254"/>
      <c r="AU252" s="254"/>
      <c r="AV252" s="254"/>
      <c r="AW252" s="254"/>
      <c r="AX252" s="254"/>
      <c r="AY252" s="254"/>
      <c r="AZ252" s="254"/>
      <c r="BA252" s="254"/>
      <c r="BB252" s="254"/>
      <c r="BC252" s="254"/>
      <c r="BD252" s="254"/>
      <c r="BE252" s="254"/>
      <c r="BF252" s="254"/>
      <c r="BG252" s="254"/>
      <c r="BH252" s="254"/>
      <c r="BI252" s="254"/>
      <c r="BJ252" s="254"/>
      <c r="BK252" s="254"/>
      <c r="BL252" s="254"/>
      <c r="BM252" s="254"/>
      <c r="BN252" s="254"/>
      <c r="BO252" s="254"/>
      <c r="BP252" s="254"/>
      <c r="BQ252" s="254"/>
      <c r="BR252" s="254"/>
      <c r="BS252" s="254"/>
      <c r="BT252" s="254"/>
      <c r="BU252" s="254"/>
      <c r="BV252" s="254"/>
      <c r="BW252" s="254"/>
      <c r="BX252" s="254"/>
      <c r="BY252" s="254"/>
      <c r="BZ252" s="254"/>
      <c r="CA252" s="321"/>
    </row>
    <row r="253" spans="1:79" s="283" customFormat="1">
      <c r="A253" s="278" t="s">
        <v>1468</v>
      </c>
      <c r="B253" s="279">
        <v>361</v>
      </c>
      <c r="C253" s="278" t="s">
        <v>555</v>
      </c>
      <c r="D253" s="278" t="s">
        <v>1469</v>
      </c>
      <c r="E253" s="292">
        <v>42892</v>
      </c>
      <c r="H253" s="283" t="s">
        <v>1470</v>
      </c>
      <c r="I253" s="283">
        <v>6000226544</v>
      </c>
      <c r="J253" s="359">
        <v>9900283053</v>
      </c>
      <c r="K253" s="285">
        <v>10035030475681</v>
      </c>
      <c r="L253" s="292">
        <v>42891</v>
      </c>
      <c r="M253" s="280" t="s">
        <v>1471</v>
      </c>
      <c r="N253" s="350">
        <v>100</v>
      </c>
      <c r="O253" s="280" t="str">
        <f t="shared" si="4"/>
        <v>361021000</v>
      </c>
      <c r="P253" s="292">
        <v>42891</v>
      </c>
      <c r="Q253" s="291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  <c r="AC253" s="254"/>
      <c r="AD253" s="254"/>
      <c r="AE253" s="254"/>
      <c r="AF253" s="254"/>
      <c r="AG253" s="254"/>
      <c r="AH253" s="254"/>
      <c r="AI253" s="254"/>
      <c r="AJ253" s="254"/>
      <c r="AK253" s="254"/>
      <c r="AL253" s="254"/>
      <c r="AM253" s="254"/>
      <c r="AN253" s="254"/>
      <c r="AO253" s="254"/>
      <c r="AP253" s="254"/>
      <c r="AQ253" s="254"/>
      <c r="AR253" s="254"/>
      <c r="AS253" s="254"/>
      <c r="AT253" s="254"/>
      <c r="AU253" s="254"/>
      <c r="AV253" s="254"/>
      <c r="AW253" s="254"/>
      <c r="AX253" s="254"/>
      <c r="AY253" s="254"/>
      <c r="AZ253" s="254"/>
      <c r="BA253" s="254"/>
      <c r="BB253" s="254"/>
      <c r="BC253" s="254"/>
      <c r="BD253" s="254"/>
      <c r="BE253" s="254"/>
      <c r="BF253" s="254"/>
      <c r="BG253" s="254"/>
      <c r="BH253" s="254"/>
      <c r="BI253" s="254"/>
      <c r="BJ253" s="254"/>
      <c r="BK253" s="254"/>
      <c r="BL253" s="254"/>
      <c r="BM253" s="254"/>
      <c r="BN253" s="254"/>
      <c r="BO253" s="254"/>
      <c r="BP253" s="254"/>
      <c r="BQ253" s="254"/>
      <c r="BR253" s="254"/>
      <c r="BS253" s="254"/>
      <c r="BT253" s="254"/>
      <c r="BU253" s="254"/>
      <c r="BV253" s="254"/>
      <c r="BW253" s="254"/>
      <c r="BX253" s="254"/>
      <c r="BY253" s="254"/>
      <c r="BZ253" s="254"/>
      <c r="CA253" s="321"/>
    </row>
    <row r="254" spans="1:79" s="283" customFormat="1">
      <c r="A254" s="278" t="s">
        <v>1472</v>
      </c>
      <c r="B254" s="279">
        <v>251</v>
      </c>
      <c r="C254" s="278" t="s">
        <v>1473</v>
      </c>
      <c r="D254" s="278" t="s">
        <v>1474</v>
      </c>
      <c r="E254" s="290">
        <v>42893</v>
      </c>
      <c r="H254" s="283" t="s">
        <v>1475</v>
      </c>
      <c r="I254" s="283">
        <v>6000225092</v>
      </c>
      <c r="J254" s="359">
        <v>9900282435</v>
      </c>
      <c r="K254" s="360">
        <v>10035030478523</v>
      </c>
      <c r="L254" s="290">
        <v>42892</v>
      </c>
      <c r="M254" s="280" t="s">
        <v>1476</v>
      </c>
      <c r="N254" s="350">
        <v>114.66</v>
      </c>
      <c r="O254" s="280" t="str">
        <f t="shared" si="4"/>
        <v>251090101</v>
      </c>
      <c r="P254" s="290">
        <v>42891</v>
      </c>
      <c r="Q254" s="291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  <c r="AD254" s="254"/>
      <c r="AE254" s="254"/>
      <c r="AF254" s="254"/>
      <c r="AG254" s="254"/>
      <c r="AH254" s="254"/>
      <c r="AI254" s="254"/>
      <c r="AJ254" s="254"/>
      <c r="AK254" s="254"/>
      <c r="AL254" s="254"/>
      <c r="AM254" s="254"/>
      <c r="AN254" s="254"/>
      <c r="AO254" s="254"/>
      <c r="AP254" s="254"/>
      <c r="AQ254" s="254"/>
      <c r="AR254" s="254"/>
      <c r="AS254" s="254"/>
      <c r="AT254" s="254"/>
      <c r="AU254" s="254"/>
      <c r="AV254" s="254"/>
      <c r="AW254" s="254"/>
      <c r="AX254" s="254"/>
      <c r="AY254" s="254"/>
      <c r="AZ254" s="254"/>
      <c r="BA254" s="254"/>
      <c r="BB254" s="254"/>
      <c r="BC254" s="254"/>
      <c r="BD254" s="254"/>
      <c r="BE254" s="254"/>
      <c r="BF254" s="254"/>
      <c r="BG254" s="254"/>
      <c r="BH254" s="254"/>
      <c r="BI254" s="254"/>
      <c r="BJ254" s="254"/>
      <c r="BK254" s="254"/>
      <c r="BL254" s="254"/>
      <c r="BM254" s="254"/>
      <c r="BN254" s="254"/>
      <c r="BO254" s="254"/>
      <c r="BP254" s="254"/>
      <c r="BQ254" s="254"/>
      <c r="BR254" s="254"/>
      <c r="BS254" s="254"/>
      <c r="BT254" s="254"/>
      <c r="BU254" s="254"/>
      <c r="BV254" s="254"/>
      <c r="BW254" s="254"/>
      <c r="BX254" s="254"/>
      <c r="BY254" s="254"/>
      <c r="BZ254" s="254"/>
      <c r="CA254" s="321"/>
    </row>
    <row r="255" spans="1:79" s="283" customFormat="1">
      <c r="A255" s="278" t="s">
        <v>1477</v>
      </c>
      <c r="B255" s="279">
        <v>361</v>
      </c>
      <c r="C255" s="278" t="s">
        <v>555</v>
      </c>
      <c r="D255" s="278" t="s">
        <v>1478</v>
      </c>
      <c r="E255" s="290">
        <v>42893</v>
      </c>
      <c r="H255" s="283" t="s">
        <v>1479</v>
      </c>
      <c r="I255" s="283">
        <v>6000225537</v>
      </c>
      <c r="J255" s="359">
        <v>9900282559</v>
      </c>
      <c r="K255" s="360">
        <v>10035030481813</v>
      </c>
      <c r="L255" s="290">
        <v>42892</v>
      </c>
      <c r="M255" s="280" t="s">
        <v>1480</v>
      </c>
      <c r="N255" s="350">
        <v>100</v>
      </c>
      <c r="O255" s="280" t="str">
        <f t="shared" si="4"/>
        <v>361021000</v>
      </c>
      <c r="P255" s="290">
        <v>42892</v>
      </c>
      <c r="Q255" s="291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  <c r="AD255" s="254"/>
      <c r="AE255" s="254"/>
      <c r="AF255" s="254"/>
      <c r="AG255" s="254"/>
      <c r="AH255" s="254"/>
      <c r="AI255" s="254"/>
      <c r="AJ255" s="254"/>
      <c r="AK255" s="254"/>
      <c r="AL255" s="254"/>
      <c r="AM255" s="254"/>
      <c r="AN255" s="254"/>
      <c r="AO255" s="254"/>
      <c r="AP255" s="254"/>
      <c r="AQ255" s="254"/>
      <c r="AR255" s="254"/>
      <c r="AS255" s="254"/>
      <c r="AT255" s="254"/>
      <c r="AU255" s="254"/>
      <c r="AV255" s="254"/>
      <c r="AW255" s="254"/>
      <c r="AX255" s="254"/>
      <c r="AY255" s="254"/>
      <c r="AZ255" s="254"/>
      <c r="BA255" s="254"/>
      <c r="BB255" s="254"/>
      <c r="BC255" s="254"/>
      <c r="BD255" s="254"/>
      <c r="BE255" s="254"/>
      <c r="BF255" s="254"/>
      <c r="BG255" s="254"/>
      <c r="BH255" s="254"/>
      <c r="BI255" s="254"/>
      <c r="BJ255" s="254"/>
      <c r="BK255" s="254"/>
      <c r="BL255" s="254"/>
      <c r="BM255" s="254"/>
      <c r="BN255" s="254"/>
      <c r="BO255" s="254"/>
      <c r="BP255" s="254"/>
      <c r="BQ255" s="254"/>
      <c r="BR255" s="254"/>
      <c r="BS255" s="254"/>
      <c r="BT255" s="254"/>
      <c r="BU255" s="254"/>
      <c r="BV255" s="254"/>
      <c r="BW255" s="254"/>
      <c r="BX255" s="254"/>
      <c r="BY255" s="254"/>
      <c r="BZ255" s="254"/>
      <c r="CA255" s="321"/>
    </row>
    <row r="256" spans="1:79" s="283" customFormat="1">
      <c r="A256" s="278" t="s">
        <v>1481</v>
      </c>
      <c r="B256" s="279">
        <v>191</v>
      </c>
      <c r="C256" s="280">
        <v>110000</v>
      </c>
      <c r="D256" s="278" t="s">
        <v>1482</v>
      </c>
      <c r="E256" s="290">
        <v>42894</v>
      </c>
      <c r="H256" s="283" t="s">
        <v>1483</v>
      </c>
      <c r="I256" s="283">
        <v>5003803079</v>
      </c>
      <c r="J256" s="359">
        <v>9900282807</v>
      </c>
      <c r="K256" s="360">
        <v>10035030483069</v>
      </c>
      <c r="L256" s="290">
        <v>42893</v>
      </c>
      <c r="M256" s="280" t="s">
        <v>1484</v>
      </c>
      <c r="N256" s="350">
        <v>2640</v>
      </c>
      <c r="O256" s="280" t="str">
        <f t="shared" si="4"/>
        <v>191110000</v>
      </c>
      <c r="P256" s="290">
        <v>42892</v>
      </c>
      <c r="Q256" s="291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  <c r="AD256" s="254"/>
      <c r="AE256" s="254"/>
      <c r="AF256" s="254"/>
      <c r="AG256" s="254"/>
      <c r="AH256" s="254"/>
      <c r="AI256" s="254"/>
      <c r="AJ256" s="254"/>
      <c r="AK256" s="254"/>
      <c r="AL256" s="254"/>
      <c r="AM256" s="254"/>
      <c r="AN256" s="254"/>
      <c r="AO256" s="254"/>
      <c r="AP256" s="254"/>
      <c r="AQ256" s="254"/>
      <c r="AR256" s="254"/>
      <c r="AS256" s="254"/>
      <c r="AT256" s="254"/>
      <c r="AU256" s="254"/>
      <c r="AV256" s="254"/>
      <c r="AW256" s="254"/>
      <c r="AX256" s="254"/>
      <c r="AY256" s="254"/>
      <c r="AZ256" s="254"/>
      <c r="BA256" s="254"/>
      <c r="BB256" s="254"/>
      <c r="BC256" s="254"/>
      <c r="BD256" s="254"/>
      <c r="BE256" s="254"/>
      <c r="BF256" s="254"/>
      <c r="BG256" s="254"/>
      <c r="BH256" s="254"/>
      <c r="BI256" s="254"/>
      <c r="BJ256" s="254"/>
      <c r="BK256" s="254"/>
      <c r="BL256" s="254"/>
      <c r="BM256" s="254"/>
      <c r="BN256" s="254"/>
      <c r="BO256" s="254"/>
      <c r="BP256" s="254"/>
      <c r="BQ256" s="254"/>
      <c r="BR256" s="254"/>
      <c r="BS256" s="254"/>
      <c r="BT256" s="254"/>
      <c r="BU256" s="254"/>
      <c r="BV256" s="254"/>
      <c r="BW256" s="254"/>
      <c r="BX256" s="254"/>
      <c r="BY256" s="254"/>
      <c r="BZ256" s="254"/>
      <c r="CA256" s="321"/>
    </row>
    <row r="257" spans="1:79" s="283" customFormat="1">
      <c r="A257" s="278" t="s">
        <v>1485</v>
      </c>
      <c r="B257" s="279">
        <v>311</v>
      </c>
      <c r="C257" s="278" t="s">
        <v>975</v>
      </c>
      <c r="D257" s="278" t="s">
        <v>1486</v>
      </c>
      <c r="E257" s="290">
        <v>42894</v>
      </c>
      <c r="H257" s="283" t="s">
        <v>1487</v>
      </c>
      <c r="I257" s="283">
        <v>6000226545</v>
      </c>
      <c r="J257" s="359">
        <v>9900283054</v>
      </c>
      <c r="K257" s="360">
        <v>10035030489361</v>
      </c>
      <c r="L257" s="290">
        <v>42894</v>
      </c>
      <c r="M257" s="280" t="s">
        <v>1488</v>
      </c>
      <c r="N257" s="350">
        <v>46.4</v>
      </c>
      <c r="O257" s="280" t="str">
        <f t="shared" si="4"/>
        <v>311021011</v>
      </c>
      <c r="P257" s="290">
        <v>42894</v>
      </c>
      <c r="Q257" s="291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  <c r="AD257" s="254"/>
      <c r="AE257" s="254"/>
      <c r="AF257" s="254"/>
      <c r="AG257" s="254"/>
      <c r="AH257" s="254"/>
      <c r="AI257" s="254"/>
      <c r="AJ257" s="254"/>
      <c r="AK257" s="254"/>
      <c r="AL257" s="254"/>
      <c r="AM257" s="254"/>
      <c r="AN257" s="254"/>
      <c r="AO257" s="254"/>
      <c r="AP257" s="254"/>
      <c r="AQ257" s="254"/>
      <c r="AR257" s="254"/>
      <c r="AS257" s="254"/>
      <c r="AT257" s="254"/>
      <c r="AU257" s="254"/>
      <c r="AV257" s="254"/>
      <c r="AW257" s="254"/>
      <c r="AX257" s="254"/>
      <c r="AY257" s="254"/>
      <c r="AZ257" s="254"/>
      <c r="BA257" s="254"/>
      <c r="BB257" s="254"/>
      <c r="BC257" s="254"/>
      <c r="BD257" s="254"/>
      <c r="BE257" s="254"/>
      <c r="BF257" s="254"/>
      <c r="BG257" s="254"/>
      <c r="BH257" s="254"/>
      <c r="BI257" s="254"/>
      <c r="BJ257" s="254"/>
      <c r="BK257" s="254"/>
      <c r="BL257" s="254"/>
      <c r="BM257" s="254"/>
      <c r="BN257" s="254"/>
      <c r="BO257" s="254"/>
      <c r="BP257" s="254"/>
      <c r="BQ257" s="254"/>
      <c r="BR257" s="254"/>
      <c r="BS257" s="254"/>
      <c r="BT257" s="254"/>
      <c r="BU257" s="254"/>
      <c r="BV257" s="254"/>
      <c r="BW257" s="254"/>
      <c r="BX257" s="254"/>
      <c r="BY257" s="254"/>
      <c r="BZ257" s="254"/>
      <c r="CA257" s="321"/>
    </row>
    <row r="258" spans="1:79" s="283" customFormat="1">
      <c r="A258" s="278" t="s">
        <v>1489</v>
      </c>
      <c r="B258" s="279">
        <v>111</v>
      </c>
      <c r="C258" s="280">
        <v>800901</v>
      </c>
      <c r="D258" s="278" t="s">
        <v>1490</v>
      </c>
      <c r="E258" s="290">
        <v>42895</v>
      </c>
      <c r="H258" s="283" t="s">
        <v>1491</v>
      </c>
      <c r="I258" s="283">
        <v>6000224711</v>
      </c>
      <c r="J258" s="359">
        <v>9900282186</v>
      </c>
      <c r="K258" s="360">
        <v>10035030487605</v>
      </c>
      <c r="L258" s="290">
        <v>42894</v>
      </c>
      <c r="M258" s="280" t="s">
        <v>1492</v>
      </c>
      <c r="N258" s="350">
        <v>15</v>
      </c>
      <c r="O258" s="280" t="str">
        <f t="shared" si="4"/>
        <v>111800901</v>
      </c>
      <c r="P258" s="290">
        <v>42893</v>
      </c>
      <c r="Q258" s="291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  <c r="AD258" s="254"/>
      <c r="AE258" s="254"/>
      <c r="AF258" s="254"/>
      <c r="AG258" s="254"/>
      <c r="AH258" s="254"/>
      <c r="AI258" s="254"/>
      <c r="AJ258" s="254"/>
      <c r="AK258" s="254"/>
      <c r="AL258" s="254"/>
      <c r="AM258" s="254"/>
      <c r="AN258" s="254"/>
      <c r="AO258" s="254"/>
      <c r="AP258" s="254"/>
      <c r="AQ258" s="254"/>
      <c r="AR258" s="254"/>
      <c r="AS258" s="254"/>
      <c r="AT258" s="254"/>
      <c r="AU258" s="254"/>
      <c r="AV258" s="254"/>
      <c r="AW258" s="254"/>
      <c r="AX258" s="254"/>
      <c r="AY258" s="254"/>
      <c r="AZ258" s="254"/>
      <c r="BA258" s="254"/>
      <c r="BB258" s="254"/>
      <c r="BC258" s="254"/>
      <c r="BD258" s="254"/>
      <c r="BE258" s="254"/>
      <c r="BF258" s="254"/>
      <c r="BG258" s="254"/>
      <c r="BH258" s="254"/>
      <c r="BI258" s="254"/>
      <c r="BJ258" s="254"/>
      <c r="BK258" s="254"/>
      <c r="BL258" s="254"/>
      <c r="BM258" s="254"/>
      <c r="BN258" s="254"/>
      <c r="BO258" s="254"/>
      <c r="BP258" s="254"/>
      <c r="BQ258" s="254"/>
      <c r="BR258" s="254"/>
      <c r="BS258" s="254"/>
      <c r="BT258" s="254"/>
      <c r="BU258" s="254"/>
      <c r="BV258" s="254"/>
      <c r="BW258" s="254"/>
      <c r="BX258" s="254"/>
      <c r="BY258" s="254"/>
      <c r="BZ258" s="254"/>
      <c r="CA258" s="321"/>
    </row>
    <row r="259" spans="1:79" s="283" customFormat="1">
      <c r="A259" s="278" t="s">
        <v>1493</v>
      </c>
      <c r="B259" s="279">
        <v>401</v>
      </c>
      <c r="C259" s="278" t="s">
        <v>1494</v>
      </c>
      <c r="D259" s="278" t="s">
        <v>1495</v>
      </c>
      <c r="E259" s="290">
        <v>42900</v>
      </c>
      <c r="H259" s="283" t="s">
        <v>1496</v>
      </c>
      <c r="I259" s="283">
        <v>5020444071</v>
      </c>
      <c r="J259" s="359">
        <v>9900282436</v>
      </c>
      <c r="K259" s="360">
        <v>10035030506522</v>
      </c>
      <c r="L259" s="290">
        <v>42899</v>
      </c>
      <c r="M259" s="280" t="s">
        <v>1497</v>
      </c>
      <c r="N259" s="350">
        <v>321.10000000000002</v>
      </c>
      <c r="O259" s="280" t="str">
        <f t="shared" si="4"/>
        <v>401020901</v>
      </c>
      <c r="P259" s="290">
        <v>42899</v>
      </c>
      <c r="Q259" s="291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  <c r="AD259" s="254"/>
      <c r="AE259" s="254"/>
      <c r="AF259" s="254"/>
      <c r="AG259" s="254"/>
      <c r="AH259" s="254"/>
      <c r="AI259" s="254"/>
      <c r="AJ259" s="254"/>
      <c r="AK259" s="254"/>
      <c r="AL259" s="254"/>
      <c r="AM259" s="254"/>
      <c r="AN259" s="254"/>
      <c r="AO259" s="254"/>
      <c r="AP259" s="254"/>
      <c r="AQ259" s="254"/>
      <c r="AR259" s="254"/>
      <c r="AS259" s="254"/>
      <c r="AT259" s="254"/>
      <c r="AU259" s="254"/>
      <c r="AV259" s="254"/>
      <c r="AW259" s="254"/>
      <c r="AX259" s="254"/>
      <c r="AY259" s="254"/>
      <c r="AZ259" s="254"/>
      <c r="BA259" s="254"/>
      <c r="BB259" s="254"/>
      <c r="BC259" s="254"/>
      <c r="BD259" s="254"/>
      <c r="BE259" s="254"/>
      <c r="BF259" s="254"/>
      <c r="BG259" s="254"/>
      <c r="BH259" s="254"/>
      <c r="BI259" s="254"/>
      <c r="BJ259" s="254"/>
      <c r="BK259" s="254"/>
      <c r="BL259" s="254"/>
      <c r="BM259" s="254"/>
      <c r="BN259" s="254"/>
      <c r="BO259" s="254"/>
      <c r="BP259" s="254"/>
      <c r="BQ259" s="254"/>
      <c r="BR259" s="254"/>
      <c r="BS259" s="254"/>
      <c r="BT259" s="254"/>
      <c r="BU259" s="254"/>
      <c r="BV259" s="254"/>
      <c r="BW259" s="254"/>
      <c r="BX259" s="254"/>
      <c r="BY259" s="254"/>
      <c r="BZ259" s="254"/>
      <c r="CA259" s="321"/>
    </row>
    <row r="260" spans="1:79" s="283" customFormat="1">
      <c r="A260" s="278" t="s">
        <v>1498</v>
      </c>
      <c r="B260" s="279">
        <v>361</v>
      </c>
      <c r="C260" s="278" t="s">
        <v>550</v>
      </c>
      <c r="D260" s="278" t="s">
        <v>1499</v>
      </c>
      <c r="E260" s="290">
        <v>42902</v>
      </c>
      <c r="H260" s="283" t="s">
        <v>1500</v>
      </c>
      <c r="I260" s="283">
        <v>6000225995</v>
      </c>
      <c r="J260" s="359">
        <v>9900282685</v>
      </c>
      <c r="K260" s="360">
        <v>10035030514719</v>
      </c>
      <c r="L260" s="290">
        <v>42901</v>
      </c>
      <c r="M260" s="280" t="s">
        <v>1501</v>
      </c>
      <c r="N260" s="350">
        <v>144</v>
      </c>
      <c r="O260" s="280" t="str">
        <f t="shared" si="4"/>
        <v>361030500</v>
      </c>
      <c r="P260" s="290">
        <v>42901</v>
      </c>
      <c r="Q260" s="291"/>
      <c r="R260" s="254"/>
      <c r="S260" s="254"/>
      <c r="T260" s="254"/>
      <c r="U260" s="254"/>
      <c r="V260" s="254"/>
      <c r="W260" s="254"/>
      <c r="X260" s="254"/>
      <c r="Y260" s="254"/>
      <c r="Z260" s="254"/>
      <c r="AA260" s="254"/>
      <c r="AB260" s="254"/>
      <c r="AC260" s="254"/>
      <c r="AD260" s="254"/>
      <c r="AE260" s="254"/>
      <c r="AF260" s="254"/>
      <c r="AG260" s="254"/>
      <c r="AH260" s="254"/>
      <c r="AI260" s="254"/>
      <c r="AJ260" s="254"/>
      <c r="AK260" s="254"/>
      <c r="AL260" s="254"/>
      <c r="AM260" s="254"/>
      <c r="AN260" s="254"/>
      <c r="AO260" s="254"/>
      <c r="AP260" s="254"/>
      <c r="AQ260" s="254"/>
      <c r="AR260" s="254"/>
      <c r="AS260" s="254"/>
      <c r="AT260" s="254"/>
      <c r="AU260" s="254"/>
      <c r="AV260" s="254"/>
      <c r="AW260" s="254"/>
      <c r="AX260" s="254"/>
      <c r="AY260" s="254"/>
      <c r="AZ260" s="254"/>
      <c r="BA260" s="254"/>
      <c r="BB260" s="254"/>
      <c r="BC260" s="254"/>
      <c r="BD260" s="254"/>
      <c r="BE260" s="254"/>
      <c r="BF260" s="254"/>
      <c r="BG260" s="254"/>
      <c r="BH260" s="254"/>
      <c r="BI260" s="254"/>
      <c r="BJ260" s="254"/>
      <c r="BK260" s="254"/>
      <c r="BL260" s="254"/>
      <c r="BM260" s="254"/>
      <c r="BN260" s="254"/>
      <c r="BO260" s="254"/>
      <c r="BP260" s="254"/>
      <c r="BQ260" s="254"/>
      <c r="BR260" s="254"/>
      <c r="BS260" s="254"/>
      <c r="BT260" s="254"/>
      <c r="BU260" s="254"/>
      <c r="BV260" s="254"/>
      <c r="BW260" s="254"/>
      <c r="BX260" s="254"/>
      <c r="BY260" s="254"/>
      <c r="BZ260" s="254"/>
      <c r="CA260" s="321"/>
    </row>
    <row r="261" spans="1:79" s="283" customFormat="1">
      <c r="A261" s="278" t="s">
        <v>1502</v>
      </c>
      <c r="B261" s="279">
        <v>262</v>
      </c>
      <c r="C261" s="278" t="s">
        <v>572</v>
      </c>
      <c r="D261" s="278" t="s">
        <v>1503</v>
      </c>
      <c r="E261" s="290">
        <v>42907</v>
      </c>
      <c r="H261" s="283" t="s">
        <v>1504</v>
      </c>
      <c r="I261" s="283">
        <v>6000224895</v>
      </c>
      <c r="J261" s="359">
        <v>9900282312</v>
      </c>
      <c r="K261" s="360">
        <v>10035030527211</v>
      </c>
      <c r="L261" s="290">
        <v>42905</v>
      </c>
      <c r="M261" s="280" t="s">
        <v>1505</v>
      </c>
      <c r="N261" s="350">
        <v>555.33000000000004</v>
      </c>
      <c r="O261" s="280" t="str">
        <f t="shared" si="4"/>
        <v>262020201</v>
      </c>
      <c r="P261" s="290">
        <v>42904</v>
      </c>
      <c r="Q261" s="291"/>
      <c r="R261" s="254"/>
      <c r="S261" s="254"/>
      <c r="T261" s="254"/>
      <c r="U261" s="254"/>
      <c r="V261" s="254"/>
      <c r="W261" s="254"/>
      <c r="X261" s="254"/>
      <c r="Y261" s="254"/>
      <c r="Z261" s="254"/>
      <c r="AA261" s="254"/>
      <c r="AB261" s="254"/>
      <c r="AC261" s="254"/>
      <c r="AD261" s="254"/>
      <c r="AE261" s="254"/>
      <c r="AF261" s="254"/>
      <c r="AG261" s="254"/>
      <c r="AH261" s="254"/>
      <c r="AI261" s="254"/>
      <c r="AJ261" s="254"/>
      <c r="AK261" s="254"/>
      <c r="AL261" s="254"/>
      <c r="AM261" s="254"/>
      <c r="AN261" s="254"/>
      <c r="AO261" s="254"/>
      <c r="AP261" s="254"/>
      <c r="AQ261" s="254"/>
      <c r="AR261" s="254"/>
      <c r="AS261" s="254"/>
      <c r="AT261" s="254"/>
      <c r="AU261" s="254"/>
      <c r="AV261" s="254"/>
      <c r="AW261" s="254"/>
      <c r="AX261" s="254"/>
      <c r="AY261" s="254"/>
      <c r="AZ261" s="254"/>
      <c r="BA261" s="254"/>
      <c r="BB261" s="254"/>
      <c r="BC261" s="254"/>
      <c r="BD261" s="254"/>
      <c r="BE261" s="254"/>
      <c r="BF261" s="254"/>
      <c r="BG261" s="254"/>
      <c r="BH261" s="254"/>
      <c r="BI261" s="254"/>
      <c r="BJ261" s="254"/>
      <c r="BK261" s="254"/>
      <c r="BL261" s="254"/>
      <c r="BM261" s="254"/>
      <c r="BN261" s="254"/>
      <c r="BO261" s="254"/>
      <c r="BP261" s="254"/>
      <c r="BQ261" s="254"/>
      <c r="BR261" s="254"/>
      <c r="BS261" s="254"/>
      <c r="BT261" s="254"/>
      <c r="BU261" s="254"/>
      <c r="BV261" s="254"/>
      <c r="BW261" s="254"/>
      <c r="BX261" s="254"/>
      <c r="BY261" s="254"/>
      <c r="BZ261" s="254"/>
      <c r="CA261" s="321"/>
    </row>
    <row r="262" spans="1:79" s="283" customFormat="1">
      <c r="A262" s="278" t="s">
        <v>1506</v>
      </c>
      <c r="B262" s="279">
        <v>281</v>
      </c>
      <c r="C262" s="280">
        <v>205010</v>
      </c>
      <c r="D262" s="278" t="s">
        <v>1507</v>
      </c>
      <c r="E262" s="290">
        <v>42907</v>
      </c>
      <c r="H262" s="283" t="s">
        <v>1508</v>
      </c>
      <c r="I262" s="283">
        <v>6000225539</v>
      </c>
      <c r="J262" s="359">
        <v>9900282561</v>
      </c>
      <c r="K262" s="360">
        <v>10035030527835</v>
      </c>
      <c r="L262" s="290">
        <v>42905</v>
      </c>
      <c r="M262" s="280" t="s">
        <v>1509</v>
      </c>
      <c r="N262" s="350">
        <v>100</v>
      </c>
      <c r="O262" s="280" t="str">
        <f t="shared" si="4"/>
        <v>281205010</v>
      </c>
      <c r="P262" s="290">
        <v>42905</v>
      </c>
      <c r="Q262" s="291"/>
      <c r="R262" s="254"/>
      <c r="S262" s="254"/>
      <c r="T262" s="254"/>
      <c r="U262" s="254"/>
      <c r="V262" s="254"/>
      <c r="W262" s="254"/>
      <c r="X262" s="254"/>
      <c r="Y262" s="254"/>
      <c r="Z262" s="254"/>
      <c r="AA262" s="254"/>
      <c r="AB262" s="254"/>
      <c r="AC262" s="254"/>
      <c r="AD262" s="254"/>
      <c r="AE262" s="254"/>
      <c r="AF262" s="254"/>
      <c r="AG262" s="254"/>
      <c r="AH262" s="254"/>
      <c r="AI262" s="254"/>
      <c r="AJ262" s="254"/>
      <c r="AK262" s="254"/>
      <c r="AL262" s="254"/>
      <c r="AM262" s="254"/>
      <c r="AN262" s="254"/>
      <c r="AO262" s="254"/>
      <c r="AP262" s="254"/>
      <c r="AQ262" s="254"/>
      <c r="AR262" s="254"/>
      <c r="AS262" s="254"/>
      <c r="AT262" s="254"/>
      <c r="AU262" s="254"/>
      <c r="AV262" s="254"/>
      <c r="AW262" s="254"/>
      <c r="AX262" s="254"/>
      <c r="AY262" s="254"/>
      <c r="AZ262" s="254"/>
      <c r="BA262" s="254"/>
      <c r="BB262" s="254"/>
      <c r="BC262" s="254"/>
      <c r="BD262" s="254"/>
      <c r="BE262" s="254"/>
      <c r="BF262" s="254"/>
      <c r="BG262" s="254"/>
      <c r="BH262" s="254"/>
      <c r="BI262" s="254"/>
      <c r="BJ262" s="254"/>
      <c r="BK262" s="254"/>
      <c r="BL262" s="254"/>
      <c r="BM262" s="254"/>
      <c r="BN262" s="254"/>
      <c r="BO262" s="254"/>
      <c r="BP262" s="254"/>
      <c r="BQ262" s="254"/>
      <c r="BR262" s="254"/>
      <c r="BS262" s="254"/>
      <c r="BT262" s="254"/>
      <c r="BU262" s="254"/>
      <c r="BV262" s="254"/>
      <c r="BW262" s="254"/>
      <c r="BX262" s="254"/>
      <c r="BY262" s="254"/>
      <c r="BZ262" s="254"/>
      <c r="CA262" s="321"/>
    </row>
    <row r="263" spans="1:79" s="283" customFormat="1">
      <c r="A263" s="278" t="s">
        <v>1510</v>
      </c>
      <c r="B263" s="279">
        <v>281</v>
      </c>
      <c r="C263" s="280">
        <v>205010</v>
      </c>
      <c r="D263" s="278" t="s">
        <v>1511</v>
      </c>
      <c r="E263" s="290">
        <v>42907</v>
      </c>
      <c r="H263" s="283" t="s">
        <v>1512</v>
      </c>
      <c r="I263" s="283">
        <v>6000225996</v>
      </c>
      <c r="J263" s="359">
        <v>9900282686</v>
      </c>
      <c r="K263" s="360">
        <v>10035030527829</v>
      </c>
      <c r="L263" s="290">
        <v>42905</v>
      </c>
      <c r="M263" s="280" t="s">
        <v>1513</v>
      </c>
      <c r="N263" s="350">
        <v>100</v>
      </c>
      <c r="O263" s="280" t="str">
        <f t="shared" si="4"/>
        <v>281205010</v>
      </c>
      <c r="P263" s="290">
        <v>42905</v>
      </c>
      <c r="Q263" s="291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  <c r="AD263" s="254"/>
      <c r="AE263" s="254"/>
      <c r="AF263" s="254"/>
      <c r="AG263" s="254"/>
      <c r="AH263" s="254"/>
      <c r="AI263" s="254"/>
      <c r="AJ263" s="254"/>
      <c r="AK263" s="254"/>
      <c r="AL263" s="254"/>
      <c r="AM263" s="254"/>
      <c r="AN263" s="254"/>
      <c r="AO263" s="254"/>
      <c r="AP263" s="254"/>
      <c r="AQ263" s="254"/>
      <c r="AR263" s="254"/>
      <c r="AS263" s="254"/>
      <c r="AT263" s="254"/>
      <c r="AU263" s="254"/>
      <c r="AV263" s="254"/>
      <c r="AW263" s="254"/>
      <c r="AX263" s="254"/>
      <c r="AY263" s="254"/>
      <c r="AZ263" s="254"/>
      <c r="BA263" s="254"/>
      <c r="BB263" s="254"/>
      <c r="BC263" s="254"/>
      <c r="BD263" s="254"/>
      <c r="BE263" s="254"/>
      <c r="BF263" s="254"/>
      <c r="BG263" s="254"/>
      <c r="BH263" s="254"/>
      <c r="BI263" s="254"/>
      <c r="BJ263" s="254"/>
      <c r="BK263" s="254"/>
      <c r="BL263" s="254"/>
      <c r="BM263" s="254"/>
      <c r="BN263" s="254"/>
      <c r="BO263" s="254"/>
      <c r="BP263" s="254"/>
      <c r="BQ263" s="254"/>
      <c r="BR263" s="254"/>
      <c r="BS263" s="254"/>
      <c r="BT263" s="254"/>
      <c r="BU263" s="254"/>
      <c r="BV263" s="254"/>
      <c r="BW263" s="254"/>
      <c r="BX263" s="254"/>
      <c r="BY263" s="254"/>
      <c r="BZ263" s="254"/>
      <c r="CA263" s="321"/>
    </row>
    <row r="264" spans="1:79" s="283" customFormat="1">
      <c r="A264" s="278" t="s">
        <v>1514</v>
      </c>
      <c r="B264" s="279">
        <v>281</v>
      </c>
      <c r="C264" s="280">
        <v>205010</v>
      </c>
      <c r="D264" s="278" t="s">
        <v>1515</v>
      </c>
      <c r="E264" s="290">
        <v>42907</v>
      </c>
      <c r="H264" s="283" t="s">
        <v>1516</v>
      </c>
      <c r="I264" s="283">
        <v>6000226177</v>
      </c>
      <c r="J264" s="359">
        <v>9900282809</v>
      </c>
      <c r="K264" s="360">
        <v>10035030527832</v>
      </c>
      <c r="L264" s="290">
        <v>42905</v>
      </c>
      <c r="M264" s="280" t="s">
        <v>1513</v>
      </c>
      <c r="N264" s="350">
        <v>100</v>
      </c>
      <c r="O264" s="280" t="str">
        <f t="shared" si="4"/>
        <v>281205010</v>
      </c>
      <c r="P264" s="290">
        <v>42905</v>
      </c>
      <c r="Q264" s="291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254"/>
      <c r="AZ264" s="254"/>
      <c r="BA264" s="254"/>
      <c r="BB264" s="254"/>
      <c r="BC264" s="254"/>
      <c r="BD264" s="254"/>
      <c r="BE264" s="254"/>
      <c r="BF264" s="254"/>
      <c r="BG264" s="254"/>
      <c r="BH264" s="254"/>
      <c r="BI264" s="254"/>
      <c r="BJ264" s="254"/>
      <c r="BK264" s="254"/>
      <c r="BL264" s="254"/>
      <c r="BM264" s="254"/>
      <c r="BN264" s="254"/>
      <c r="BO264" s="254"/>
      <c r="BP264" s="254"/>
      <c r="BQ264" s="254"/>
      <c r="BR264" s="254"/>
      <c r="BS264" s="254"/>
      <c r="BT264" s="254"/>
      <c r="BU264" s="254"/>
      <c r="BV264" s="254"/>
      <c r="BW264" s="254"/>
      <c r="BX264" s="254"/>
      <c r="BY264" s="254"/>
      <c r="BZ264" s="254"/>
      <c r="CA264" s="321"/>
    </row>
    <row r="265" spans="1:79" s="283" customFormat="1">
      <c r="A265" s="278" t="s">
        <v>1517</v>
      </c>
      <c r="B265" s="279">
        <v>281</v>
      </c>
      <c r="C265" s="280">
        <v>205010</v>
      </c>
      <c r="D265" s="278" t="s">
        <v>1518</v>
      </c>
      <c r="E265" s="290">
        <v>42907</v>
      </c>
      <c r="H265" s="283" t="s">
        <v>1519</v>
      </c>
      <c r="I265" s="283">
        <v>6000226356</v>
      </c>
      <c r="J265" s="359">
        <v>9900282933</v>
      </c>
      <c r="K265" s="360">
        <v>10035030527834</v>
      </c>
      <c r="L265" s="290">
        <v>42905</v>
      </c>
      <c r="M265" s="280" t="s">
        <v>1513</v>
      </c>
      <c r="N265" s="350">
        <v>100</v>
      </c>
      <c r="O265" s="280" t="str">
        <f t="shared" si="4"/>
        <v>281205010</v>
      </c>
      <c r="P265" s="290">
        <v>42905</v>
      </c>
      <c r="Q265" s="291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54"/>
      <c r="AT265" s="254"/>
      <c r="AU265" s="254"/>
      <c r="AV265" s="254"/>
      <c r="AW265" s="254"/>
      <c r="AX265" s="254"/>
      <c r="AY265" s="254"/>
      <c r="AZ265" s="254"/>
      <c r="BA265" s="254"/>
      <c r="BB265" s="254"/>
      <c r="BC265" s="254"/>
      <c r="BD265" s="254"/>
      <c r="BE265" s="254"/>
      <c r="BF265" s="254"/>
      <c r="BG265" s="254"/>
      <c r="BH265" s="254"/>
      <c r="BI265" s="254"/>
      <c r="BJ265" s="254"/>
      <c r="BK265" s="254"/>
      <c r="BL265" s="254"/>
      <c r="BM265" s="254"/>
      <c r="BN265" s="254"/>
      <c r="BO265" s="254"/>
      <c r="BP265" s="254"/>
      <c r="BQ265" s="254"/>
      <c r="BR265" s="254"/>
      <c r="BS265" s="254"/>
      <c r="BT265" s="254"/>
      <c r="BU265" s="254"/>
      <c r="BV265" s="254"/>
      <c r="BW265" s="254"/>
      <c r="BX265" s="254"/>
      <c r="BY265" s="254"/>
      <c r="BZ265" s="254"/>
      <c r="CA265" s="321"/>
    </row>
    <row r="266" spans="1:79" s="283" customFormat="1">
      <c r="A266" s="278" t="s">
        <v>1520</v>
      </c>
      <c r="B266" s="279">
        <v>281</v>
      </c>
      <c r="C266" s="280">
        <v>205010</v>
      </c>
      <c r="D266" s="278" t="s">
        <v>1521</v>
      </c>
      <c r="E266" s="290">
        <v>42907</v>
      </c>
      <c r="H266" s="283" t="s">
        <v>1522</v>
      </c>
      <c r="I266" s="283">
        <v>6000226547</v>
      </c>
      <c r="J266" s="359">
        <v>9900283056</v>
      </c>
      <c r="K266" s="360">
        <v>10035030527837</v>
      </c>
      <c r="L266" s="290">
        <v>42905</v>
      </c>
      <c r="M266" s="280" t="s">
        <v>1509</v>
      </c>
      <c r="N266" s="350">
        <v>100</v>
      </c>
      <c r="O266" s="280" t="str">
        <f t="shared" si="4"/>
        <v>281205010</v>
      </c>
      <c r="P266" s="290">
        <v>42905</v>
      </c>
      <c r="Q266" s="291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  <c r="AQ266" s="254"/>
      <c r="AR266" s="254"/>
      <c r="AS266" s="254"/>
      <c r="AT266" s="254"/>
      <c r="AU266" s="254"/>
      <c r="AV266" s="254"/>
      <c r="AW266" s="254"/>
      <c r="AX266" s="254"/>
      <c r="AY266" s="254"/>
      <c r="AZ266" s="254"/>
      <c r="BA266" s="254"/>
      <c r="BB266" s="254"/>
      <c r="BC266" s="254"/>
      <c r="BD266" s="254"/>
      <c r="BE266" s="254"/>
      <c r="BF266" s="254"/>
      <c r="BG266" s="254"/>
      <c r="BH266" s="254"/>
      <c r="BI266" s="254"/>
      <c r="BJ266" s="254"/>
      <c r="BK266" s="254"/>
      <c r="BL266" s="254"/>
      <c r="BM266" s="254"/>
      <c r="BN266" s="254"/>
      <c r="BO266" s="254"/>
      <c r="BP266" s="254"/>
      <c r="BQ266" s="254"/>
      <c r="BR266" s="254"/>
      <c r="BS266" s="254"/>
      <c r="BT266" s="254"/>
      <c r="BU266" s="254"/>
      <c r="BV266" s="254"/>
      <c r="BW266" s="254"/>
      <c r="BX266" s="254"/>
      <c r="BY266" s="254"/>
      <c r="BZ266" s="254"/>
      <c r="CA266" s="321"/>
    </row>
    <row r="267" spans="1:79" s="283" customFormat="1">
      <c r="A267" s="278" t="s">
        <v>1523</v>
      </c>
      <c r="B267" s="279">
        <v>281</v>
      </c>
      <c r="C267" s="280">
        <v>205010</v>
      </c>
      <c r="D267" s="278" t="s">
        <v>1524</v>
      </c>
      <c r="E267" s="290">
        <v>42907</v>
      </c>
      <c r="H267" s="283" t="s">
        <v>1525</v>
      </c>
      <c r="I267" s="283">
        <v>6000224712</v>
      </c>
      <c r="J267" s="359">
        <v>9900282188</v>
      </c>
      <c r="K267" s="360">
        <v>10035030527840</v>
      </c>
      <c r="L267" s="290">
        <v>42905</v>
      </c>
      <c r="M267" s="280" t="s">
        <v>1509</v>
      </c>
      <c r="N267" s="350">
        <v>100</v>
      </c>
      <c r="O267" s="280" t="str">
        <f t="shared" si="4"/>
        <v>281205010</v>
      </c>
      <c r="P267" s="290">
        <v>42905</v>
      </c>
      <c r="Q267" s="291"/>
      <c r="R267" s="254"/>
      <c r="S267" s="254"/>
      <c r="T267" s="254"/>
      <c r="U267" s="254"/>
      <c r="V267" s="254"/>
      <c r="W267" s="254"/>
      <c r="X267" s="254"/>
      <c r="Y267" s="254"/>
      <c r="Z267" s="254"/>
      <c r="AA267" s="254"/>
      <c r="AB267" s="254"/>
      <c r="AC267" s="254"/>
      <c r="AD267" s="254"/>
      <c r="AE267" s="254"/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  <c r="AQ267" s="254"/>
      <c r="AR267" s="254"/>
      <c r="AS267" s="254"/>
      <c r="AT267" s="254"/>
      <c r="AU267" s="254"/>
      <c r="AV267" s="254"/>
      <c r="AW267" s="254"/>
      <c r="AX267" s="254"/>
      <c r="AY267" s="254"/>
      <c r="AZ267" s="254"/>
      <c r="BA267" s="254"/>
      <c r="BB267" s="254"/>
      <c r="BC267" s="254"/>
      <c r="BD267" s="254"/>
      <c r="BE267" s="254"/>
      <c r="BF267" s="254"/>
      <c r="BG267" s="254"/>
      <c r="BH267" s="254"/>
      <c r="BI267" s="254"/>
      <c r="BJ267" s="254"/>
      <c r="BK267" s="254"/>
      <c r="BL267" s="254"/>
      <c r="BM267" s="254"/>
      <c r="BN267" s="254"/>
      <c r="BO267" s="254"/>
      <c r="BP267" s="254"/>
      <c r="BQ267" s="254"/>
      <c r="BR267" s="254"/>
      <c r="BS267" s="254"/>
      <c r="BT267" s="254"/>
      <c r="BU267" s="254"/>
      <c r="BV267" s="254"/>
      <c r="BW267" s="254"/>
      <c r="BX267" s="254"/>
      <c r="BY267" s="254"/>
      <c r="BZ267" s="254"/>
      <c r="CA267" s="321"/>
    </row>
    <row r="268" spans="1:79" s="283" customFormat="1">
      <c r="A268" s="278" t="s">
        <v>1526</v>
      </c>
      <c r="B268" s="279">
        <v>281</v>
      </c>
      <c r="C268" s="280">
        <v>205010</v>
      </c>
      <c r="D268" s="278" t="s">
        <v>1527</v>
      </c>
      <c r="E268" s="290">
        <v>42907</v>
      </c>
      <c r="H268" s="283" t="s">
        <v>1528</v>
      </c>
      <c r="I268" s="283">
        <v>6000224896</v>
      </c>
      <c r="J268" s="359">
        <v>9900282313</v>
      </c>
      <c r="K268" s="360">
        <v>10035030527850</v>
      </c>
      <c r="L268" s="290">
        <v>42905</v>
      </c>
      <c r="M268" s="280" t="s">
        <v>1529</v>
      </c>
      <c r="N268" s="350">
        <v>100</v>
      </c>
      <c r="O268" s="280" t="str">
        <f t="shared" si="4"/>
        <v>281205010</v>
      </c>
      <c r="P268" s="290">
        <v>42905</v>
      </c>
      <c r="Q268" s="291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  <c r="AD268" s="254"/>
      <c r="AE268" s="254"/>
      <c r="AF268" s="254"/>
      <c r="AG268" s="254"/>
      <c r="AH268" s="254"/>
      <c r="AI268" s="254"/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4"/>
      <c r="AZ268" s="254"/>
      <c r="BA268" s="254"/>
      <c r="BB268" s="254"/>
      <c r="BC268" s="254"/>
      <c r="BD268" s="254"/>
      <c r="BE268" s="254"/>
      <c r="BF268" s="254"/>
      <c r="BG268" s="254"/>
      <c r="BH268" s="254"/>
      <c r="BI268" s="254"/>
      <c r="BJ268" s="254"/>
      <c r="BK268" s="254"/>
      <c r="BL268" s="254"/>
      <c r="BM268" s="254"/>
      <c r="BN268" s="254"/>
      <c r="BO268" s="254"/>
      <c r="BP268" s="254"/>
      <c r="BQ268" s="254"/>
      <c r="BR268" s="254"/>
      <c r="BS268" s="254"/>
      <c r="BT268" s="254"/>
      <c r="BU268" s="254"/>
      <c r="BV268" s="254"/>
      <c r="BW268" s="254"/>
      <c r="BX268" s="254"/>
      <c r="BY268" s="254"/>
      <c r="BZ268" s="254"/>
      <c r="CA268" s="321"/>
    </row>
    <row r="269" spans="1:79" s="283" customFormat="1">
      <c r="A269" s="278" t="s">
        <v>1530</v>
      </c>
      <c r="B269" s="279">
        <v>281</v>
      </c>
      <c r="C269" s="280">
        <v>205010</v>
      </c>
      <c r="D269" s="278" t="s">
        <v>1531</v>
      </c>
      <c r="E269" s="290">
        <v>42907</v>
      </c>
      <c r="H269" s="283" t="s">
        <v>1532</v>
      </c>
      <c r="I269" s="283">
        <v>6000225097</v>
      </c>
      <c r="J269" s="359">
        <v>9900282438</v>
      </c>
      <c r="K269" s="360">
        <v>10035030527853</v>
      </c>
      <c r="L269" s="290">
        <v>42905</v>
      </c>
      <c r="M269" s="280" t="s">
        <v>1529</v>
      </c>
      <c r="N269" s="350">
        <v>100</v>
      </c>
      <c r="O269" s="280" t="str">
        <f t="shared" si="4"/>
        <v>281205010</v>
      </c>
      <c r="P269" s="290">
        <v>42905</v>
      </c>
      <c r="Q269" s="291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  <c r="AD269" s="254"/>
      <c r="AE269" s="254"/>
      <c r="AF269" s="254"/>
      <c r="AG269" s="254"/>
      <c r="AH269" s="254"/>
      <c r="AI269" s="254"/>
      <c r="AJ269" s="254"/>
      <c r="AK269" s="254"/>
      <c r="AL269" s="254"/>
      <c r="AM269" s="254"/>
      <c r="AN269" s="254"/>
      <c r="AO269" s="254"/>
      <c r="AP269" s="254"/>
      <c r="AQ269" s="254"/>
      <c r="AR269" s="254"/>
      <c r="AS269" s="254"/>
      <c r="AT269" s="254"/>
      <c r="AU269" s="254"/>
      <c r="AV269" s="254"/>
      <c r="AW269" s="254"/>
      <c r="AX269" s="254"/>
      <c r="AY269" s="254"/>
      <c r="AZ269" s="254"/>
      <c r="BA269" s="254"/>
      <c r="BB269" s="254"/>
      <c r="BC269" s="254"/>
      <c r="BD269" s="254"/>
      <c r="BE269" s="254"/>
      <c r="BF269" s="254"/>
      <c r="BG269" s="254"/>
      <c r="BH269" s="254"/>
      <c r="BI269" s="254"/>
      <c r="BJ269" s="254"/>
      <c r="BK269" s="254"/>
      <c r="BL269" s="254"/>
      <c r="BM269" s="254"/>
      <c r="BN269" s="254"/>
      <c r="BO269" s="254"/>
      <c r="BP269" s="254"/>
      <c r="BQ269" s="254"/>
      <c r="BR269" s="254"/>
      <c r="BS269" s="254"/>
      <c r="BT269" s="254"/>
      <c r="BU269" s="254"/>
      <c r="BV269" s="254"/>
      <c r="BW269" s="254"/>
      <c r="BX269" s="254"/>
      <c r="BY269" s="254"/>
      <c r="BZ269" s="254"/>
      <c r="CA269" s="321"/>
    </row>
    <row r="270" spans="1:79" s="283" customFormat="1">
      <c r="A270" s="278" t="s">
        <v>1533</v>
      </c>
      <c r="B270" s="279">
        <v>281</v>
      </c>
      <c r="C270" s="280">
        <v>205010</v>
      </c>
      <c r="D270" s="278" t="s">
        <v>1534</v>
      </c>
      <c r="E270" s="290">
        <v>42907</v>
      </c>
      <c r="H270" s="283" t="s">
        <v>1535</v>
      </c>
      <c r="I270" s="283">
        <v>6000225542</v>
      </c>
      <c r="J270" s="359">
        <v>9900282562</v>
      </c>
      <c r="K270" s="360">
        <v>10035030527856</v>
      </c>
      <c r="L270" s="290">
        <v>42905</v>
      </c>
      <c r="M270" s="280" t="s">
        <v>1529</v>
      </c>
      <c r="N270" s="350">
        <v>100</v>
      </c>
      <c r="O270" s="280" t="str">
        <f t="shared" si="4"/>
        <v>281205010</v>
      </c>
      <c r="P270" s="290">
        <v>42905</v>
      </c>
      <c r="Q270" s="291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  <c r="AQ270" s="254"/>
      <c r="AR270" s="254"/>
      <c r="AS270" s="254"/>
      <c r="AT270" s="254"/>
      <c r="AU270" s="254"/>
      <c r="AV270" s="254"/>
      <c r="AW270" s="254"/>
      <c r="AX270" s="254"/>
      <c r="AY270" s="254"/>
      <c r="AZ270" s="254"/>
      <c r="BA270" s="254"/>
      <c r="BB270" s="254"/>
      <c r="BC270" s="254"/>
      <c r="BD270" s="254"/>
      <c r="BE270" s="254"/>
      <c r="BF270" s="254"/>
      <c r="BG270" s="254"/>
      <c r="BH270" s="254"/>
      <c r="BI270" s="254"/>
      <c r="BJ270" s="254"/>
      <c r="BK270" s="254"/>
      <c r="BL270" s="254"/>
      <c r="BM270" s="254"/>
      <c r="BN270" s="254"/>
      <c r="BO270" s="254"/>
      <c r="BP270" s="254"/>
      <c r="BQ270" s="254"/>
      <c r="BR270" s="254"/>
      <c r="BS270" s="254"/>
      <c r="BT270" s="254"/>
      <c r="BU270" s="254"/>
      <c r="BV270" s="254"/>
      <c r="BW270" s="254"/>
      <c r="BX270" s="254"/>
      <c r="BY270" s="254"/>
      <c r="BZ270" s="254"/>
      <c r="CA270" s="321"/>
    </row>
    <row r="271" spans="1:79" s="283" customFormat="1">
      <c r="A271" s="278" t="s">
        <v>1536</v>
      </c>
      <c r="B271" s="279">
        <v>281</v>
      </c>
      <c r="C271" s="280">
        <v>205010</v>
      </c>
      <c r="D271" s="278" t="s">
        <v>1537</v>
      </c>
      <c r="E271" s="290">
        <v>42907</v>
      </c>
      <c r="H271" s="283" t="s">
        <v>1538</v>
      </c>
      <c r="I271" s="283">
        <v>6000225997</v>
      </c>
      <c r="J271" s="359">
        <v>9900282687</v>
      </c>
      <c r="K271" s="360">
        <v>10035030527861</v>
      </c>
      <c r="L271" s="290">
        <v>42905</v>
      </c>
      <c r="M271" s="280" t="s">
        <v>1539</v>
      </c>
      <c r="N271" s="350">
        <v>100</v>
      </c>
      <c r="O271" s="280" t="str">
        <f t="shared" si="4"/>
        <v>281205010</v>
      </c>
      <c r="P271" s="290">
        <v>42905</v>
      </c>
      <c r="Q271" s="291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  <c r="AQ271" s="254"/>
      <c r="AR271" s="254"/>
      <c r="AS271" s="254"/>
      <c r="AT271" s="254"/>
      <c r="AU271" s="254"/>
      <c r="AV271" s="254"/>
      <c r="AW271" s="254"/>
      <c r="AX271" s="254"/>
      <c r="AY271" s="254"/>
      <c r="AZ271" s="254"/>
      <c r="BA271" s="254"/>
      <c r="BB271" s="254"/>
      <c r="BC271" s="254"/>
      <c r="BD271" s="254"/>
      <c r="BE271" s="254"/>
      <c r="BF271" s="254"/>
      <c r="BG271" s="254"/>
      <c r="BH271" s="254"/>
      <c r="BI271" s="254"/>
      <c r="BJ271" s="254"/>
      <c r="BK271" s="254"/>
      <c r="BL271" s="254"/>
      <c r="BM271" s="254"/>
      <c r="BN271" s="254"/>
      <c r="BO271" s="254"/>
      <c r="BP271" s="254"/>
      <c r="BQ271" s="254"/>
      <c r="BR271" s="254"/>
      <c r="BS271" s="254"/>
      <c r="BT271" s="254"/>
      <c r="BU271" s="254"/>
      <c r="BV271" s="254"/>
      <c r="BW271" s="254"/>
      <c r="BX271" s="254"/>
      <c r="BY271" s="254"/>
      <c r="BZ271" s="254"/>
      <c r="CA271" s="321"/>
    </row>
    <row r="272" spans="1:79" s="283" customFormat="1">
      <c r="A272" s="278" t="s">
        <v>1540</v>
      </c>
      <c r="B272" s="279">
        <v>281</v>
      </c>
      <c r="C272" s="280">
        <v>205010</v>
      </c>
      <c r="D272" s="278" t="s">
        <v>1541</v>
      </c>
      <c r="E272" s="290">
        <v>42907</v>
      </c>
      <c r="H272" s="283" t="s">
        <v>1542</v>
      </c>
      <c r="I272" s="283">
        <v>6000226178</v>
      </c>
      <c r="J272" s="359">
        <v>9900282810</v>
      </c>
      <c r="K272" s="360">
        <v>10035030527863</v>
      </c>
      <c r="L272" s="290">
        <v>42905</v>
      </c>
      <c r="M272" s="280" t="s">
        <v>1539</v>
      </c>
      <c r="N272" s="350">
        <v>100</v>
      </c>
      <c r="O272" s="280" t="str">
        <f t="shared" si="4"/>
        <v>281205010</v>
      </c>
      <c r="P272" s="290">
        <v>42905</v>
      </c>
      <c r="Q272" s="291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4"/>
      <c r="AY272" s="254"/>
      <c r="AZ272" s="254"/>
      <c r="BA272" s="254"/>
      <c r="BB272" s="254"/>
      <c r="BC272" s="254"/>
      <c r="BD272" s="254"/>
      <c r="BE272" s="254"/>
      <c r="BF272" s="254"/>
      <c r="BG272" s="254"/>
      <c r="BH272" s="254"/>
      <c r="BI272" s="254"/>
      <c r="BJ272" s="254"/>
      <c r="BK272" s="254"/>
      <c r="BL272" s="254"/>
      <c r="BM272" s="254"/>
      <c r="BN272" s="254"/>
      <c r="BO272" s="254"/>
      <c r="BP272" s="254"/>
      <c r="BQ272" s="254"/>
      <c r="BR272" s="254"/>
      <c r="BS272" s="254"/>
      <c r="BT272" s="254"/>
      <c r="BU272" s="254"/>
      <c r="BV272" s="254"/>
      <c r="BW272" s="254"/>
      <c r="BX272" s="254"/>
      <c r="BY272" s="254"/>
      <c r="BZ272" s="254"/>
      <c r="CA272" s="321"/>
    </row>
    <row r="273" spans="1:79" s="283" customFormat="1">
      <c r="A273" s="278" t="s">
        <v>1543</v>
      </c>
      <c r="B273" s="279">
        <v>281</v>
      </c>
      <c r="C273" s="280">
        <v>205010</v>
      </c>
      <c r="D273" s="278" t="s">
        <v>1544</v>
      </c>
      <c r="E273" s="290">
        <v>42907</v>
      </c>
      <c r="H273" s="283" t="s">
        <v>1545</v>
      </c>
      <c r="I273" s="283">
        <v>6000226357</v>
      </c>
      <c r="J273" s="359">
        <v>9900282934</v>
      </c>
      <c r="K273" s="360">
        <v>10035030527864</v>
      </c>
      <c r="L273" s="290">
        <v>42905</v>
      </c>
      <c r="M273" s="280" t="s">
        <v>1539</v>
      </c>
      <c r="N273" s="350">
        <v>100</v>
      </c>
      <c r="O273" s="280" t="str">
        <f t="shared" si="4"/>
        <v>281205010</v>
      </c>
      <c r="P273" s="290">
        <v>42905</v>
      </c>
      <c r="Q273" s="291"/>
      <c r="R273" s="254"/>
      <c r="S273" s="254"/>
      <c r="T273" s="254"/>
      <c r="U273" s="254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4"/>
      <c r="AI273" s="254"/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  <c r="AW273" s="254"/>
      <c r="AX273" s="254"/>
      <c r="AY273" s="254"/>
      <c r="AZ273" s="254"/>
      <c r="BA273" s="254"/>
      <c r="BB273" s="254"/>
      <c r="BC273" s="254"/>
      <c r="BD273" s="254"/>
      <c r="BE273" s="254"/>
      <c r="BF273" s="254"/>
      <c r="BG273" s="254"/>
      <c r="BH273" s="254"/>
      <c r="BI273" s="254"/>
      <c r="BJ273" s="254"/>
      <c r="BK273" s="254"/>
      <c r="BL273" s="254"/>
      <c r="BM273" s="254"/>
      <c r="BN273" s="254"/>
      <c r="BO273" s="254"/>
      <c r="BP273" s="254"/>
      <c r="BQ273" s="254"/>
      <c r="BR273" s="254"/>
      <c r="BS273" s="254"/>
      <c r="BT273" s="254"/>
      <c r="BU273" s="254"/>
      <c r="BV273" s="254"/>
      <c r="BW273" s="254"/>
      <c r="BX273" s="254"/>
      <c r="BY273" s="254"/>
      <c r="BZ273" s="254"/>
      <c r="CA273" s="321"/>
    </row>
    <row r="274" spans="1:79" s="283" customFormat="1">
      <c r="A274" s="278" t="s">
        <v>1546</v>
      </c>
      <c r="B274" s="279">
        <v>281</v>
      </c>
      <c r="C274" s="280">
        <v>205010</v>
      </c>
      <c r="D274" s="278" t="s">
        <v>1547</v>
      </c>
      <c r="E274" s="290">
        <v>42909</v>
      </c>
      <c r="H274" s="283" t="s">
        <v>1548</v>
      </c>
      <c r="I274" s="283">
        <v>6000225099</v>
      </c>
      <c r="J274" s="359">
        <v>9900282439</v>
      </c>
      <c r="K274" s="360">
        <v>10035030556819</v>
      </c>
      <c r="L274" s="290">
        <v>42908</v>
      </c>
      <c r="M274" s="280" t="s">
        <v>1549</v>
      </c>
      <c r="N274" s="350">
        <v>100</v>
      </c>
      <c r="O274" s="280" t="str">
        <f t="shared" si="4"/>
        <v>281205010</v>
      </c>
      <c r="P274" s="290">
        <v>42908</v>
      </c>
      <c r="Q274" s="291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4"/>
      <c r="AI274" s="254"/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  <c r="AW274" s="254"/>
      <c r="AX274" s="254"/>
      <c r="AY274" s="254"/>
      <c r="AZ274" s="254"/>
      <c r="BA274" s="254"/>
      <c r="BB274" s="254"/>
      <c r="BC274" s="254"/>
      <c r="BD274" s="254"/>
      <c r="BE274" s="254"/>
      <c r="BF274" s="254"/>
      <c r="BG274" s="254"/>
      <c r="BH274" s="254"/>
      <c r="BI274" s="254"/>
      <c r="BJ274" s="254"/>
      <c r="BK274" s="254"/>
      <c r="BL274" s="254"/>
      <c r="BM274" s="254"/>
      <c r="BN274" s="254"/>
      <c r="BO274" s="254"/>
      <c r="BP274" s="254"/>
      <c r="BQ274" s="254"/>
      <c r="BR274" s="254"/>
      <c r="BS274" s="254"/>
      <c r="BT274" s="254"/>
      <c r="BU274" s="254"/>
      <c r="BV274" s="254"/>
      <c r="BW274" s="254"/>
      <c r="BX274" s="254"/>
      <c r="BY274" s="254"/>
      <c r="BZ274" s="254"/>
      <c r="CA274" s="321"/>
    </row>
    <row r="275" spans="1:79" s="283" customFormat="1">
      <c r="A275" s="278" t="s">
        <v>1550</v>
      </c>
      <c r="B275" s="279">
        <v>262</v>
      </c>
      <c r="C275" s="278" t="s">
        <v>572</v>
      </c>
      <c r="D275" s="278" t="s">
        <v>1551</v>
      </c>
      <c r="E275" s="290">
        <v>42929</v>
      </c>
      <c r="H275" s="352" t="s">
        <v>1552</v>
      </c>
      <c r="I275" s="283">
        <v>3100394663</v>
      </c>
      <c r="J275" s="359">
        <v>9900282812</v>
      </c>
      <c r="K275" s="360">
        <v>10035030606050</v>
      </c>
      <c r="L275" s="290">
        <v>42929</v>
      </c>
      <c r="M275" s="280" t="s">
        <v>1553</v>
      </c>
      <c r="N275" s="350">
        <v>250</v>
      </c>
      <c r="O275" s="280" t="str">
        <f t="shared" si="4"/>
        <v>262020201</v>
      </c>
      <c r="P275" s="290">
        <v>42928</v>
      </c>
      <c r="Q275" s="291"/>
      <c r="R275" s="254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4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  <c r="AW275" s="254"/>
      <c r="AX275" s="254"/>
      <c r="AY275" s="254"/>
      <c r="AZ275" s="254"/>
      <c r="BA275" s="254"/>
      <c r="BB275" s="254"/>
      <c r="BC275" s="254"/>
      <c r="BD275" s="254"/>
      <c r="BE275" s="254"/>
      <c r="BF275" s="254"/>
      <c r="BG275" s="254"/>
      <c r="BH275" s="254"/>
      <c r="BI275" s="254"/>
      <c r="BJ275" s="254"/>
      <c r="BK275" s="254"/>
      <c r="BL275" s="254"/>
      <c r="BM275" s="254"/>
      <c r="BN275" s="254"/>
      <c r="BO275" s="254"/>
      <c r="BP275" s="254"/>
      <c r="BQ275" s="254"/>
      <c r="BR275" s="254"/>
      <c r="BS275" s="254"/>
      <c r="BT275" s="254"/>
      <c r="BU275" s="254"/>
      <c r="BV275" s="254"/>
      <c r="BW275" s="254"/>
      <c r="BX275" s="254"/>
      <c r="BY275" s="254"/>
      <c r="BZ275" s="254"/>
      <c r="CA275" s="321"/>
    </row>
    <row r="276" spans="1:79" s="283" customFormat="1">
      <c r="A276" s="278" t="s">
        <v>1554</v>
      </c>
      <c r="B276" s="279">
        <v>266</v>
      </c>
      <c r="C276" s="280">
        <v>110200</v>
      </c>
      <c r="D276" s="278" t="s">
        <v>1555</v>
      </c>
      <c r="E276" s="290">
        <v>42934</v>
      </c>
      <c r="H276" s="283" t="s">
        <v>1556</v>
      </c>
      <c r="I276" s="283">
        <v>5014875223</v>
      </c>
      <c r="J276" s="359">
        <v>9900282316</v>
      </c>
      <c r="K276" s="360">
        <v>10035030614043</v>
      </c>
      <c r="L276" s="290">
        <v>42933</v>
      </c>
      <c r="M276" s="280" t="s">
        <v>1557</v>
      </c>
      <c r="N276" s="350">
        <v>690</v>
      </c>
      <c r="O276" s="280" t="str">
        <f t="shared" si="4"/>
        <v>266110200</v>
      </c>
      <c r="P276" s="290">
        <v>42933</v>
      </c>
      <c r="Q276" s="291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4"/>
      <c r="AY276" s="254"/>
      <c r="AZ276" s="254"/>
      <c r="BA276" s="254"/>
      <c r="BB276" s="254"/>
      <c r="BC276" s="254"/>
      <c r="BD276" s="254"/>
      <c r="BE276" s="254"/>
      <c r="BF276" s="254"/>
      <c r="BG276" s="254"/>
      <c r="BH276" s="254"/>
      <c r="BI276" s="254"/>
      <c r="BJ276" s="254"/>
      <c r="BK276" s="254"/>
      <c r="BL276" s="254"/>
      <c r="BM276" s="254"/>
      <c r="BN276" s="254"/>
      <c r="BO276" s="254"/>
      <c r="BP276" s="254"/>
      <c r="BQ276" s="254"/>
      <c r="BR276" s="254"/>
      <c r="BS276" s="254"/>
      <c r="BT276" s="254"/>
      <c r="BU276" s="254"/>
      <c r="BV276" s="254"/>
      <c r="BW276" s="254"/>
      <c r="BX276" s="254"/>
      <c r="BY276" s="254"/>
      <c r="BZ276" s="254"/>
      <c r="CA276" s="321"/>
    </row>
    <row r="277" spans="1:79" s="283" customFormat="1">
      <c r="A277" s="278" t="s">
        <v>1558</v>
      </c>
      <c r="B277" s="279">
        <v>211</v>
      </c>
      <c r="C277" s="280">
        <v>500901</v>
      </c>
      <c r="D277" s="278" t="s">
        <v>1559</v>
      </c>
      <c r="E277" s="290">
        <v>42934</v>
      </c>
      <c r="H277" s="283" t="s">
        <v>1560</v>
      </c>
      <c r="I277" s="283">
        <v>6000225546</v>
      </c>
      <c r="J277" s="359">
        <v>9900282565</v>
      </c>
      <c r="K277" s="360">
        <v>10035030612823</v>
      </c>
      <c r="L277" s="290">
        <v>42933</v>
      </c>
      <c r="M277" s="280" t="s">
        <v>1561</v>
      </c>
      <c r="N277" s="350">
        <v>247.25</v>
      </c>
      <c r="O277" s="280" t="str">
        <f t="shared" si="4"/>
        <v>211500901</v>
      </c>
      <c r="P277" s="290">
        <v>42932</v>
      </c>
      <c r="Q277" s="291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  <c r="AD277" s="254"/>
      <c r="AE277" s="254"/>
      <c r="AF277" s="254"/>
      <c r="AG277" s="254"/>
      <c r="AH277" s="254"/>
      <c r="AI277" s="254"/>
      <c r="AJ277" s="254"/>
      <c r="AK277" s="254"/>
      <c r="AL277" s="254"/>
      <c r="AM277" s="254"/>
      <c r="AN277" s="254"/>
      <c r="AO277" s="254"/>
      <c r="AP277" s="254"/>
      <c r="AQ277" s="254"/>
      <c r="AR277" s="254"/>
      <c r="AS277" s="254"/>
      <c r="AT277" s="254"/>
      <c r="AU277" s="254"/>
      <c r="AV277" s="254"/>
      <c r="AW277" s="254"/>
      <c r="AX277" s="254"/>
      <c r="AY277" s="254"/>
      <c r="AZ277" s="254"/>
      <c r="BA277" s="254"/>
      <c r="BB277" s="254"/>
      <c r="BC277" s="254"/>
      <c r="BD277" s="254"/>
      <c r="BE277" s="254"/>
      <c r="BF277" s="254"/>
      <c r="BG277" s="254"/>
      <c r="BH277" s="254"/>
      <c r="BI277" s="254"/>
      <c r="BJ277" s="254"/>
      <c r="BK277" s="254"/>
      <c r="BL277" s="254"/>
      <c r="BM277" s="254"/>
      <c r="BN277" s="254"/>
      <c r="BO277" s="254"/>
      <c r="BP277" s="254"/>
      <c r="BQ277" s="254"/>
      <c r="BR277" s="254"/>
      <c r="BS277" s="254"/>
      <c r="BT277" s="254"/>
      <c r="BU277" s="254"/>
      <c r="BV277" s="254"/>
      <c r="BW277" s="254"/>
      <c r="BX277" s="254"/>
      <c r="BY277" s="254"/>
      <c r="BZ277" s="254"/>
      <c r="CA277" s="321"/>
    </row>
    <row r="278" spans="1:79" s="283" customFormat="1">
      <c r="A278" s="278" t="s">
        <v>1562</v>
      </c>
      <c r="B278" s="279">
        <v>262</v>
      </c>
      <c r="C278" s="278" t="s">
        <v>572</v>
      </c>
      <c r="D278" s="278" t="s">
        <v>1563</v>
      </c>
      <c r="E278" s="290">
        <v>42941</v>
      </c>
      <c r="H278" s="283" t="s">
        <v>1564</v>
      </c>
      <c r="I278" s="283">
        <v>6000224899</v>
      </c>
      <c r="J278" s="359">
        <v>9900282317</v>
      </c>
      <c r="K278" s="360">
        <v>10035030624807</v>
      </c>
      <c r="L278" s="290">
        <v>42940</v>
      </c>
      <c r="M278" s="280" t="s">
        <v>1565</v>
      </c>
      <c r="N278" s="350">
        <v>60</v>
      </c>
      <c r="O278" s="280" t="str">
        <f t="shared" si="4"/>
        <v>262020201</v>
      </c>
      <c r="P278" s="290">
        <v>42936</v>
      </c>
      <c r="Q278" s="291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  <c r="AD278" s="254"/>
      <c r="AE278" s="254"/>
      <c r="AF278" s="254"/>
      <c r="AG278" s="254"/>
      <c r="AH278" s="254"/>
      <c r="AI278" s="254"/>
      <c r="AJ278" s="254"/>
      <c r="AK278" s="254"/>
      <c r="AL278" s="254"/>
      <c r="AM278" s="254"/>
      <c r="AN278" s="254"/>
      <c r="AO278" s="254"/>
      <c r="AP278" s="254"/>
      <c r="AQ278" s="254"/>
      <c r="AR278" s="254"/>
      <c r="AS278" s="254"/>
      <c r="AT278" s="254"/>
      <c r="AU278" s="254"/>
      <c r="AV278" s="254"/>
      <c r="AW278" s="254"/>
      <c r="AX278" s="254"/>
      <c r="AY278" s="254"/>
      <c r="AZ278" s="254"/>
      <c r="BA278" s="254"/>
      <c r="BB278" s="254"/>
      <c r="BC278" s="254"/>
      <c r="BD278" s="254"/>
      <c r="BE278" s="254"/>
      <c r="BF278" s="254"/>
      <c r="BG278" s="254"/>
      <c r="BH278" s="254"/>
      <c r="BI278" s="254"/>
      <c r="BJ278" s="254"/>
      <c r="BK278" s="254"/>
      <c r="BL278" s="254"/>
      <c r="BM278" s="254"/>
      <c r="BN278" s="254"/>
      <c r="BO278" s="254"/>
      <c r="BP278" s="254"/>
      <c r="BQ278" s="254"/>
      <c r="BR278" s="254"/>
      <c r="BS278" s="254"/>
      <c r="BT278" s="254"/>
      <c r="BU278" s="254"/>
      <c r="BV278" s="254"/>
      <c r="BW278" s="254"/>
      <c r="BX278" s="254"/>
      <c r="BY278" s="254"/>
      <c r="BZ278" s="254"/>
      <c r="CA278" s="321"/>
    </row>
    <row r="279" spans="1:79" s="283" customFormat="1">
      <c r="A279" s="278" t="s">
        <v>1566</v>
      </c>
      <c r="B279" s="279">
        <v>361</v>
      </c>
      <c r="C279" s="278" t="s">
        <v>550</v>
      </c>
      <c r="D279" s="278" t="s">
        <v>1567</v>
      </c>
      <c r="E279" s="290">
        <v>42943</v>
      </c>
      <c r="H279" s="283" t="s">
        <v>1291</v>
      </c>
      <c r="I279" s="283">
        <v>6000224885</v>
      </c>
      <c r="J279" s="359">
        <v>9900282566</v>
      </c>
      <c r="K279" s="360">
        <v>10035030630511</v>
      </c>
      <c r="L279" s="290">
        <v>42942</v>
      </c>
      <c r="M279" s="280" t="s">
        <v>1568</v>
      </c>
      <c r="N279" s="350">
        <v>100</v>
      </c>
      <c r="O279" s="280" t="str">
        <f t="shared" si="4"/>
        <v>361030500</v>
      </c>
      <c r="P279" s="290">
        <v>42941</v>
      </c>
      <c r="Q279" s="291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  <c r="AD279" s="254"/>
      <c r="AE279" s="254"/>
      <c r="AF279" s="254"/>
      <c r="AG279" s="254"/>
      <c r="AH279" s="254"/>
      <c r="AI279" s="254"/>
      <c r="AJ279" s="254"/>
      <c r="AK279" s="254"/>
      <c r="AL279" s="254"/>
      <c r="AM279" s="254"/>
      <c r="AN279" s="254"/>
      <c r="AO279" s="254"/>
      <c r="AP279" s="254"/>
      <c r="AQ279" s="254"/>
      <c r="AR279" s="254"/>
      <c r="AS279" s="254"/>
      <c r="AT279" s="254"/>
      <c r="AU279" s="254"/>
      <c r="AV279" s="254"/>
      <c r="AW279" s="254"/>
      <c r="AX279" s="254"/>
      <c r="AY279" s="254"/>
      <c r="AZ279" s="254"/>
      <c r="BA279" s="254"/>
      <c r="BB279" s="254"/>
      <c r="BC279" s="254"/>
      <c r="BD279" s="254"/>
      <c r="BE279" s="254"/>
      <c r="BF279" s="254"/>
      <c r="BG279" s="254"/>
      <c r="BH279" s="254"/>
      <c r="BI279" s="254"/>
      <c r="BJ279" s="254"/>
      <c r="BK279" s="254"/>
      <c r="BL279" s="254"/>
      <c r="BM279" s="254"/>
      <c r="BN279" s="254"/>
      <c r="BO279" s="254"/>
      <c r="BP279" s="254"/>
      <c r="BQ279" s="254"/>
      <c r="BR279" s="254"/>
      <c r="BS279" s="254"/>
      <c r="BT279" s="254"/>
      <c r="BU279" s="254"/>
      <c r="BV279" s="254"/>
      <c r="BW279" s="254"/>
      <c r="BX279" s="254"/>
      <c r="BY279" s="254"/>
      <c r="BZ279" s="254"/>
      <c r="CA279" s="321"/>
    </row>
    <row r="280" spans="1:79" s="283" customFormat="1">
      <c r="A280" s="278" t="s">
        <v>1569</v>
      </c>
      <c r="B280" s="279">
        <v>211</v>
      </c>
      <c r="C280" s="280">
        <v>500101</v>
      </c>
      <c r="D280" s="278" t="s">
        <v>1570</v>
      </c>
      <c r="E280" s="290">
        <v>42955</v>
      </c>
      <c r="H280" s="283" t="s">
        <v>1571</v>
      </c>
      <c r="I280" s="283">
        <v>6000225105</v>
      </c>
      <c r="J280" s="359">
        <v>9900282442</v>
      </c>
      <c r="K280" s="360">
        <v>10035030693150</v>
      </c>
      <c r="L280" s="290">
        <v>42955</v>
      </c>
      <c r="M280" s="280" t="s">
        <v>1572</v>
      </c>
      <c r="N280" s="350">
        <v>250</v>
      </c>
      <c r="O280" s="280" t="str">
        <f t="shared" si="4"/>
        <v>211500101</v>
      </c>
      <c r="P280" s="290">
        <v>42955</v>
      </c>
      <c r="Q280" s="291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  <c r="AD280" s="254"/>
      <c r="AE280" s="254"/>
      <c r="AF280" s="254"/>
      <c r="AG280" s="254"/>
      <c r="AH280" s="254"/>
      <c r="AI280" s="254"/>
      <c r="AJ280" s="254"/>
      <c r="AK280" s="254"/>
      <c r="AL280" s="254"/>
      <c r="AM280" s="254"/>
      <c r="AN280" s="254"/>
      <c r="AO280" s="254"/>
      <c r="AP280" s="254"/>
      <c r="AQ280" s="254"/>
      <c r="AR280" s="254"/>
      <c r="AS280" s="254"/>
      <c r="AT280" s="254"/>
      <c r="AU280" s="254"/>
      <c r="AV280" s="254"/>
      <c r="AW280" s="254"/>
      <c r="AX280" s="254"/>
      <c r="AY280" s="254"/>
      <c r="AZ280" s="254"/>
      <c r="BA280" s="254"/>
      <c r="BB280" s="254"/>
      <c r="BC280" s="254"/>
      <c r="BD280" s="254"/>
      <c r="BE280" s="254"/>
      <c r="BF280" s="254"/>
      <c r="BG280" s="254"/>
      <c r="BH280" s="254"/>
      <c r="BI280" s="254"/>
      <c r="BJ280" s="254"/>
      <c r="BK280" s="254"/>
      <c r="BL280" s="254"/>
      <c r="BM280" s="254"/>
      <c r="BN280" s="254"/>
      <c r="BO280" s="254"/>
      <c r="BP280" s="254"/>
      <c r="BQ280" s="254"/>
      <c r="BR280" s="254"/>
      <c r="BS280" s="254"/>
      <c r="BT280" s="254"/>
      <c r="BU280" s="254"/>
      <c r="BV280" s="254"/>
      <c r="BW280" s="254"/>
      <c r="BX280" s="254"/>
      <c r="BY280" s="254"/>
      <c r="BZ280" s="254"/>
      <c r="CA280" s="321"/>
    </row>
    <row r="281" spans="1:79" s="283" customFormat="1">
      <c r="A281" s="278" t="s">
        <v>1573</v>
      </c>
      <c r="B281" s="279">
        <v>231</v>
      </c>
      <c r="C281" s="278" t="s">
        <v>613</v>
      </c>
      <c r="D281" s="278" t="s">
        <v>1574</v>
      </c>
      <c r="E281" s="290">
        <v>42955</v>
      </c>
      <c r="H281" s="283" t="s">
        <v>1575</v>
      </c>
      <c r="I281" s="283">
        <v>6000225550</v>
      </c>
      <c r="J281" s="359">
        <v>9900282567</v>
      </c>
      <c r="K281" s="360">
        <v>10035030690810</v>
      </c>
      <c r="L281" s="290">
        <v>42954</v>
      </c>
      <c r="M281" s="280" t="s">
        <v>1576</v>
      </c>
      <c r="N281" s="350">
        <v>200</v>
      </c>
      <c r="O281" s="280" t="str">
        <f t="shared" si="4"/>
        <v>231020801</v>
      </c>
      <c r="P281" s="290">
        <v>42954</v>
      </c>
      <c r="Q281" s="291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4"/>
      <c r="AU281" s="254"/>
      <c r="AV281" s="254"/>
      <c r="AW281" s="254"/>
      <c r="AX281" s="254"/>
      <c r="AY281" s="254"/>
      <c r="AZ281" s="254"/>
      <c r="BA281" s="254"/>
      <c r="BB281" s="254"/>
      <c r="BC281" s="254"/>
      <c r="BD281" s="254"/>
      <c r="BE281" s="254"/>
      <c r="BF281" s="254"/>
      <c r="BG281" s="254"/>
      <c r="BH281" s="254"/>
      <c r="BI281" s="254"/>
      <c r="BJ281" s="254"/>
      <c r="BK281" s="254"/>
      <c r="BL281" s="254"/>
      <c r="BM281" s="254"/>
      <c r="BN281" s="254"/>
      <c r="BO281" s="254"/>
      <c r="BP281" s="254"/>
      <c r="BQ281" s="254"/>
      <c r="BR281" s="254"/>
      <c r="BS281" s="254"/>
      <c r="BT281" s="254"/>
      <c r="BU281" s="254"/>
      <c r="BV281" s="254"/>
      <c r="BW281" s="254"/>
      <c r="BX281" s="254"/>
      <c r="BY281" s="254"/>
      <c r="BZ281" s="254"/>
      <c r="CA281" s="321"/>
    </row>
    <row r="282" spans="1:79" s="283" customFormat="1">
      <c r="A282" s="278" t="s">
        <v>1577</v>
      </c>
      <c r="B282" s="279">
        <v>231</v>
      </c>
      <c r="C282" s="278" t="s">
        <v>613</v>
      </c>
      <c r="D282" s="278" t="s">
        <v>1578</v>
      </c>
      <c r="E282" s="290">
        <v>42956</v>
      </c>
      <c r="H282" s="283" t="s">
        <v>1579</v>
      </c>
      <c r="I282" s="283">
        <v>6000226549</v>
      </c>
      <c r="J282" s="359">
        <v>9900283062</v>
      </c>
      <c r="K282" s="360">
        <v>10035030695731</v>
      </c>
      <c r="L282" s="290">
        <v>42956</v>
      </c>
      <c r="M282" s="280" t="s">
        <v>1580</v>
      </c>
      <c r="N282" s="350">
        <v>3720</v>
      </c>
      <c r="O282" s="280" t="str">
        <f t="shared" si="4"/>
        <v>231020801</v>
      </c>
      <c r="P282" s="290">
        <v>42956</v>
      </c>
      <c r="Q282" s="291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4"/>
      <c r="AU282" s="254"/>
      <c r="AV282" s="254"/>
      <c r="AW282" s="254"/>
      <c r="AX282" s="254"/>
      <c r="AY282" s="254"/>
      <c r="AZ282" s="254"/>
      <c r="BA282" s="254"/>
      <c r="BB282" s="254"/>
      <c r="BC282" s="254"/>
      <c r="BD282" s="254"/>
      <c r="BE282" s="254"/>
      <c r="BF282" s="254"/>
      <c r="BG282" s="254"/>
      <c r="BH282" s="254"/>
      <c r="BI282" s="254"/>
      <c r="BJ282" s="254"/>
      <c r="BK282" s="254"/>
      <c r="BL282" s="254"/>
      <c r="BM282" s="254"/>
      <c r="BN282" s="254"/>
      <c r="BO282" s="254"/>
      <c r="BP282" s="254"/>
      <c r="BQ282" s="254"/>
      <c r="BR282" s="254"/>
      <c r="BS282" s="254"/>
      <c r="BT282" s="254"/>
      <c r="BU282" s="254"/>
      <c r="BV282" s="254"/>
      <c r="BW282" s="254"/>
      <c r="BX282" s="254"/>
      <c r="BY282" s="254"/>
      <c r="BZ282" s="254"/>
      <c r="CA282" s="321"/>
    </row>
    <row r="283" spans="1:79" s="283" customFormat="1">
      <c r="A283" s="278" t="s">
        <v>1581</v>
      </c>
      <c r="B283" s="279">
        <v>171</v>
      </c>
      <c r="C283" s="280">
        <v>601551</v>
      </c>
      <c r="D283" s="278" t="s">
        <v>1582</v>
      </c>
      <c r="E283" s="290">
        <v>42957</v>
      </c>
      <c r="H283" s="283" t="s">
        <v>1583</v>
      </c>
      <c r="I283" s="283">
        <v>6000224715</v>
      </c>
      <c r="J283" s="359">
        <v>9900282194</v>
      </c>
      <c r="K283" s="360">
        <v>10035030694967</v>
      </c>
      <c r="L283" s="290">
        <v>42956</v>
      </c>
      <c r="M283" s="280" t="s">
        <v>1584</v>
      </c>
      <c r="N283" s="350">
        <v>480</v>
      </c>
      <c r="O283" s="280" t="str">
        <f t="shared" si="4"/>
        <v>171601551</v>
      </c>
      <c r="P283" s="290">
        <v>42956</v>
      </c>
      <c r="Q283" s="291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4"/>
      <c r="AU283" s="254"/>
      <c r="AV283" s="254"/>
      <c r="AW283" s="254"/>
      <c r="AX283" s="254"/>
      <c r="AY283" s="254"/>
      <c r="AZ283" s="254"/>
      <c r="BA283" s="254"/>
      <c r="BB283" s="254"/>
      <c r="BC283" s="254"/>
      <c r="BD283" s="254"/>
      <c r="BE283" s="254"/>
      <c r="BF283" s="254"/>
      <c r="BG283" s="254"/>
      <c r="BH283" s="254"/>
      <c r="BI283" s="254"/>
      <c r="BJ283" s="254"/>
      <c r="BK283" s="254"/>
      <c r="BL283" s="254"/>
      <c r="BM283" s="254"/>
      <c r="BN283" s="254"/>
      <c r="BO283" s="254"/>
      <c r="BP283" s="254"/>
      <c r="BQ283" s="254"/>
      <c r="BR283" s="254"/>
      <c r="BS283" s="254"/>
      <c r="BT283" s="254"/>
      <c r="BU283" s="254"/>
      <c r="BV283" s="254"/>
      <c r="BW283" s="254"/>
      <c r="BX283" s="254"/>
      <c r="BY283" s="254"/>
      <c r="BZ283" s="254"/>
      <c r="CA283" s="321"/>
    </row>
    <row r="284" spans="1:79" s="283" customFormat="1">
      <c r="A284" s="278" t="s">
        <v>1585</v>
      </c>
      <c r="B284" s="279">
        <v>231</v>
      </c>
      <c r="C284" s="278" t="s">
        <v>613</v>
      </c>
      <c r="D284" s="278" t="s">
        <v>1586</v>
      </c>
      <c r="E284" s="290">
        <v>42962</v>
      </c>
      <c r="H284" s="283" t="s">
        <v>1587</v>
      </c>
      <c r="I284" s="283">
        <v>6000226181</v>
      </c>
      <c r="J284" s="359">
        <v>9900282816</v>
      </c>
      <c r="K284" s="360">
        <v>10035030700554</v>
      </c>
      <c r="L284" s="290">
        <v>42960</v>
      </c>
      <c r="M284" s="280" t="s">
        <v>1588</v>
      </c>
      <c r="N284" s="350">
        <v>200</v>
      </c>
      <c r="O284" s="280" t="str">
        <f t="shared" si="4"/>
        <v>231020801</v>
      </c>
      <c r="P284" s="290">
        <v>42957</v>
      </c>
      <c r="Q284" s="291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4"/>
      <c r="AU284" s="254"/>
      <c r="AV284" s="254"/>
      <c r="AW284" s="254"/>
      <c r="AX284" s="254"/>
      <c r="AY284" s="254"/>
      <c r="AZ284" s="254"/>
      <c r="BA284" s="254"/>
      <c r="BB284" s="254"/>
      <c r="BC284" s="254"/>
      <c r="BD284" s="254"/>
      <c r="BE284" s="254"/>
      <c r="BF284" s="254"/>
      <c r="BG284" s="254"/>
      <c r="BH284" s="254"/>
      <c r="BI284" s="254"/>
      <c r="BJ284" s="254"/>
      <c r="BK284" s="254"/>
      <c r="BL284" s="254"/>
      <c r="BM284" s="254"/>
      <c r="BN284" s="254"/>
      <c r="BO284" s="254"/>
      <c r="BP284" s="254"/>
      <c r="BQ284" s="254"/>
      <c r="BR284" s="254"/>
      <c r="BS284" s="254"/>
      <c r="BT284" s="254"/>
      <c r="BU284" s="254"/>
      <c r="BV284" s="254"/>
      <c r="BW284" s="254"/>
      <c r="BX284" s="254"/>
      <c r="BY284" s="254"/>
      <c r="BZ284" s="254"/>
      <c r="CA284" s="321"/>
    </row>
    <row r="285" spans="1:79" s="283" customFormat="1">
      <c r="A285" s="278" t="s">
        <v>1589</v>
      </c>
      <c r="B285" s="279">
        <v>231</v>
      </c>
      <c r="C285" s="278" t="s">
        <v>613</v>
      </c>
      <c r="D285" s="278" t="s">
        <v>1590</v>
      </c>
      <c r="E285" s="290">
        <v>42962</v>
      </c>
      <c r="H285" s="283" t="s">
        <v>1587</v>
      </c>
      <c r="I285" s="283">
        <v>6000226181</v>
      </c>
      <c r="J285" s="359">
        <v>9900282940</v>
      </c>
      <c r="K285" s="360">
        <v>10035030700555</v>
      </c>
      <c r="L285" s="290">
        <v>42960</v>
      </c>
      <c r="M285" s="280" t="s">
        <v>1588</v>
      </c>
      <c r="N285" s="350">
        <v>200</v>
      </c>
      <c r="O285" s="280" t="str">
        <f t="shared" si="4"/>
        <v>231020801</v>
      </c>
      <c r="P285" s="290">
        <v>42957</v>
      </c>
      <c r="Q285" s="291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4"/>
      <c r="AU285" s="254"/>
      <c r="AV285" s="254"/>
      <c r="AW285" s="254"/>
      <c r="AX285" s="254"/>
      <c r="AY285" s="254"/>
      <c r="AZ285" s="254"/>
      <c r="BA285" s="254"/>
      <c r="BB285" s="254"/>
      <c r="BC285" s="254"/>
      <c r="BD285" s="254"/>
      <c r="BE285" s="254"/>
      <c r="BF285" s="254"/>
      <c r="BG285" s="254"/>
      <c r="BH285" s="254"/>
      <c r="BI285" s="254"/>
      <c r="BJ285" s="254"/>
      <c r="BK285" s="254"/>
      <c r="BL285" s="254"/>
      <c r="BM285" s="254"/>
      <c r="BN285" s="254"/>
      <c r="BO285" s="254"/>
      <c r="BP285" s="254"/>
      <c r="BQ285" s="254"/>
      <c r="BR285" s="254"/>
      <c r="BS285" s="254"/>
      <c r="BT285" s="254"/>
      <c r="BU285" s="254"/>
      <c r="BV285" s="254"/>
      <c r="BW285" s="254"/>
      <c r="BX285" s="254"/>
      <c r="BY285" s="254"/>
      <c r="BZ285" s="254"/>
      <c r="CA285" s="321"/>
    </row>
    <row r="286" spans="1:79" s="283" customFormat="1">
      <c r="A286" s="278" t="s">
        <v>1591</v>
      </c>
      <c r="B286" s="279">
        <v>231</v>
      </c>
      <c r="C286" s="278" t="s">
        <v>613</v>
      </c>
      <c r="D286" s="278" t="s">
        <v>1592</v>
      </c>
      <c r="E286" s="290">
        <v>42962</v>
      </c>
      <c r="H286" s="283" t="s">
        <v>1587</v>
      </c>
      <c r="I286" s="283">
        <v>6000226181</v>
      </c>
      <c r="J286" s="359">
        <v>9900283063</v>
      </c>
      <c r="K286" s="360">
        <v>10035030700556</v>
      </c>
      <c r="L286" s="290">
        <v>42960</v>
      </c>
      <c r="M286" s="280" t="s">
        <v>1588</v>
      </c>
      <c r="N286" s="350">
        <v>200</v>
      </c>
      <c r="O286" s="280" t="str">
        <f t="shared" si="4"/>
        <v>231020801</v>
      </c>
      <c r="P286" s="290">
        <v>42957</v>
      </c>
      <c r="Q286" s="291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4"/>
      <c r="AU286" s="254"/>
      <c r="AV286" s="254"/>
      <c r="AW286" s="254"/>
      <c r="AX286" s="254"/>
      <c r="AY286" s="254"/>
      <c r="AZ286" s="254"/>
      <c r="BA286" s="254"/>
      <c r="BB286" s="254"/>
      <c r="BC286" s="254"/>
      <c r="BD286" s="254"/>
      <c r="BE286" s="254"/>
      <c r="BF286" s="254"/>
      <c r="BG286" s="254"/>
      <c r="BH286" s="254"/>
      <c r="BI286" s="254"/>
      <c r="BJ286" s="254"/>
      <c r="BK286" s="254"/>
      <c r="BL286" s="254"/>
      <c r="BM286" s="254"/>
      <c r="BN286" s="254"/>
      <c r="BO286" s="254"/>
      <c r="BP286" s="254"/>
      <c r="BQ286" s="254"/>
      <c r="BR286" s="254"/>
      <c r="BS286" s="254"/>
      <c r="BT286" s="254"/>
      <c r="BU286" s="254"/>
      <c r="BV286" s="254"/>
      <c r="BW286" s="254"/>
      <c r="BX286" s="254"/>
      <c r="BY286" s="254"/>
      <c r="BZ286" s="254"/>
      <c r="CA286" s="321"/>
    </row>
    <row r="287" spans="1:79" s="283" customFormat="1">
      <c r="A287" s="278" t="s">
        <v>1593</v>
      </c>
      <c r="B287" s="279">
        <v>231</v>
      </c>
      <c r="C287" s="278" t="s">
        <v>613</v>
      </c>
      <c r="D287" s="278" t="s">
        <v>1594</v>
      </c>
      <c r="E287" s="290">
        <v>42962</v>
      </c>
      <c r="H287" s="283" t="s">
        <v>1595</v>
      </c>
      <c r="I287" s="283">
        <v>6000224716</v>
      </c>
      <c r="J287" s="359">
        <v>9900282195</v>
      </c>
      <c r="K287" s="360">
        <v>10035030705743</v>
      </c>
      <c r="L287" s="290">
        <v>42961</v>
      </c>
      <c r="M287" s="280" t="s">
        <v>1596</v>
      </c>
      <c r="N287" s="350">
        <v>200</v>
      </c>
      <c r="O287" s="280" t="str">
        <f t="shared" si="4"/>
        <v>231020801</v>
      </c>
      <c r="P287" s="290">
        <v>42961</v>
      </c>
      <c r="Q287" s="291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4"/>
      <c r="AU287" s="254"/>
      <c r="AV287" s="254"/>
      <c r="AW287" s="254"/>
      <c r="AX287" s="254"/>
      <c r="AY287" s="254"/>
      <c r="AZ287" s="254"/>
      <c r="BA287" s="254"/>
      <c r="BB287" s="254"/>
      <c r="BC287" s="254"/>
      <c r="BD287" s="254"/>
      <c r="BE287" s="254"/>
      <c r="BF287" s="254"/>
      <c r="BG287" s="254"/>
      <c r="BH287" s="254"/>
      <c r="BI287" s="254"/>
      <c r="BJ287" s="254"/>
      <c r="BK287" s="254"/>
      <c r="BL287" s="254"/>
      <c r="BM287" s="254"/>
      <c r="BN287" s="254"/>
      <c r="BO287" s="254"/>
      <c r="BP287" s="254"/>
      <c r="BQ287" s="254"/>
      <c r="BR287" s="254"/>
      <c r="BS287" s="254"/>
      <c r="BT287" s="254"/>
      <c r="BU287" s="254"/>
      <c r="BV287" s="254"/>
      <c r="BW287" s="254"/>
      <c r="BX287" s="254"/>
      <c r="BY287" s="254"/>
      <c r="BZ287" s="254"/>
      <c r="CA287" s="321"/>
    </row>
    <row r="288" spans="1:79" s="283" customFormat="1">
      <c r="A288" s="278" t="s">
        <v>1597</v>
      </c>
      <c r="B288" s="279">
        <v>231</v>
      </c>
      <c r="C288" s="278" t="s">
        <v>613</v>
      </c>
      <c r="D288" s="278" t="s">
        <v>1598</v>
      </c>
      <c r="E288" s="290">
        <v>42962</v>
      </c>
      <c r="H288" s="283" t="s">
        <v>1595</v>
      </c>
      <c r="I288" s="283">
        <v>6000224716</v>
      </c>
      <c r="J288" s="359">
        <v>9900282320</v>
      </c>
      <c r="K288" s="360">
        <v>10035030705744</v>
      </c>
      <c r="L288" s="290">
        <v>42961</v>
      </c>
      <c r="M288" s="280" t="s">
        <v>1596</v>
      </c>
      <c r="N288" s="350">
        <v>200</v>
      </c>
      <c r="O288" s="280" t="str">
        <f t="shared" si="4"/>
        <v>231020801</v>
      </c>
      <c r="P288" s="290">
        <v>42961</v>
      </c>
      <c r="Q288" s="291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4"/>
      <c r="AU288" s="254"/>
      <c r="AV288" s="254"/>
      <c r="AW288" s="254"/>
      <c r="AX288" s="254"/>
      <c r="AY288" s="254"/>
      <c r="AZ288" s="254"/>
      <c r="BA288" s="254"/>
      <c r="BB288" s="254"/>
      <c r="BC288" s="254"/>
      <c r="BD288" s="254"/>
      <c r="BE288" s="254"/>
      <c r="BF288" s="254"/>
      <c r="BG288" s="254"/>
      <c r="BH288" s="254"/>
      <c r="BI288" s="254"/>
      <c r="BJ288" s="254"/>
      <c r="BK288" s="254"/>
      <c r="BL288" s="254"/>
      <c r="BM288" s="254"/>
      <c r="BN288" s="254"/>
      <c r="BO288" s="254"/>
      <c r="BP288" s="254"/>
      <c r="BQ288" s="254"/>
      <c r="BR288" s="254"/>
      <c r="BS288" s="254"/>
      <c r="BT288" s="254"/>
      <c r="BU288" s="254"/>
      <c r="BV288" s="254"/>
      <c r="BW288" s="254"/>
      <c r="BX288" s="254"/>
      <c r="BY288" s="254"/>
      <c r="BZ288" s="254"/>
      <c r="CA288" s="321"/>
    </row>
    <row r="289" spans="1:79" s="283" customFormat="1">
      <c r="A289" s="278" t="s">
        <v>1599</v>
      </c>
      <c r="B289" s="279">
        <v>251</v>
      </c>
      <c r="C289" s="278" t="s">
        <v>1600</v>
      </c>
      <c r="D289" s="278" t="s">
        <v>1601</v>
      </c>
      <c r="E289" s="290">
        <v>42970</v>
      </c>
      <c r="H289" s="283" t="s">
        <v>1602</v>
      </c>
      <c r="I289" s="283">
        <v>6000224902</v>
      </c>
      <c r="J289" s="359">
        <v>9900282321</v>
      </c>
      <c r="K289" s="360">
        <v>10035030724347</v>
      </c>
      <c r="L289" s="290">
        <v>42969</v>
      </c>
      <c r="M289" s="280" t="s">
        <v>1603</v>
      </c>
      <c r="N289" s="350">
        <v>2182.4</v>
      </c>
      <c r="O289" s="280" t="str">
        <f t="shared" si="4"/>
        <v>251090901</v>
      </c>
      <c r="P289" s="290">
        <v>42968</v>
      </c>
      <c r="Q289" s="291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4"/>
      <c r="AU289" s="254"/>
      <c r="AV289" s="254"/>
      <c r="AW289" s="254"/>
      <c r="AX289" s="254"/>
      <c r="AY289" s="254"/>
      <c r="AZ289" s="254"/>
      <c r="BA289" s="254"/>
      <c r="BB289" s="254"/>
      <c r="BC289" s="254"/>
      <c r="BD289" s="254"/>
      <c r="BE289" s="254"/>
      <c r="BF289" s="254"/>
      <c r="BG289" s="254"/>
      <c r="BH289" s="254"/>
      <c r="BI289" s="254"/>
      <c r="BJ289" s="254"/>
      <c r="BK289" s="254"/>
      <c r="BL289" s="254"/>
      <c r="BM289" s="254"/>
      <c r="BN289" s="254"/>
      <c r="BO289" s="254"/>
      <c r="BP289" s="254"/>
      <c r="BQ289" s="254"/>
      <c r="BR289" s="254"/>
      <c r="BS289" s="254"/>
      <c r="BT289" s="254"/>
      <c r="BU289" s="254"/>
      <c r="BV289" s="254"/>
      <c r="BW289" s="254"/>
      <c r="BX289" s="254"/>
      <c r="BY289" s="254"/>
      <c r="BZ289" s="254"/>
      <c r="CA289" s="321"/>
    </row>
    <row r="290" spans="1:79" s="283" customFormat="1">
      <c r="A290" s="278" t="s">
        <v>1604</v>
      </c>
      <c r="B290" s="279">
        <v>361</v>
      </c>
      <c r="C290" s="278" t="s">
        <v>550</v>
      </c>
      <c r="D290" s="278" t="s">
        <v>1605</v>
      </c>
      <c r="E290" s="290">
        <v>42971</v>
      </c>
      <c r="H290" s="283" t="s">
        <v>1606</v>
      </c>
      <c r="I290" s="283">
        <v>6000226363</v>
      </c>
      <c r="J290" s="359">
        <v>9900282942</v>
      </c>
      <c r="K290" s="361">
        <v>10035030727746</v>
      </c>
      <c r="L290" s="290">
        <v>42970</v>
      </c>
      <c r="M290" s="280" t="s">
        <v>1607</v>
      </c>
      <c r="N290" s="350">
        <v>102</v>
      </c>
      <c r="O290" s="280" t="str">
        <f t="shared" si="4"/>
        <v>361030500</v>
      </c>
      <c r="P290" s="290">
        <v>42970</v>
      </c>
      <c r="Q290" s="291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4"/>
      <c r="AU290" s="254"/>
      <c r="AV290" s="254"/>
      <c r="AW290" s="254"/>
      <c r="AX290" s="254"/>
      <c r="AY290" s="254"/>
      <c r="AZ290" s="254"/>
      <c r="BA290" s="254"/>
      <c r="BB290" s="254"/>
      <c r="BC290" s="254"/>
      <c r="BD290" s="254"/>
      <c r="BE290" s="254"/>
      <c r="BF290" s="254"/>
      <c r="BG290" s="254"/>
      <c r="BH290" s="254"/>
      <c r="BI290" s="254"/>
      <c r="BJ290" s="254"/>
      <c r="BK290" s="254"/>
      <c r="BL290" s="254"/>
      <c r="BM290" s="254"/>
      <c r="BN290" s="254"/>
      <c r="BO290" s="254"/>
      <c r="BP290" s="254"/>
      <c r="BQ290" s="254"/>
      <c r="BR290" s="254"/>
      <c r="BS290" s="254"/>
      <c r="BT290" s="254"/>
      <c r="BU290" s="254"/>
      <c r="BV290" s="254"/>
      <c r="BW290" s="254"/>
      <c r="BX290" s="254"/>
      <c r="BY290" s="254"/>
      <c r="BZ290" s="254"/>
      <c r="CA290" s="321"/>
    </row>
    <row r="291" spans="1:79" s="283" customFormat="1">
      <c r="A291" s="278" t="s">
        <v>1608</v>
      </c>
      <c r="B291" s="279">
        <v>361</v>
      </c>
      <c r="C291" s="278" t="s">
        <v>550</v>
      </c>
      <c r="D291" s="278" t="s">
        <v>1609</v>
      </c>
      <c r="E291" s="290">
        <v>42971</v>
      </c>
      <c r="H291" s="283" t="s">
        <v>1270</v>
      </c>
      <c r="I291" s="283">
        <v>6000225616</v>
      </c>
      <c r="J291" s="359">
        <v>9900283065</v>
      </c>
      <c r="K291" s="361">
        <v>10035030727855</v>
      </c>
      <c r="L291" s="290">
        <v>42970</v>
      </c>
      <c r="M291" s="280" t="s">
        <v>1607</v>
      </c>
      <c r="N291" s="350">
        <v>102</v>
      </c>
      <c r="O291" s="280" t="str">
        <f t="shared" si="4"/>
        <v>361030500</v>
      </c>
      <c r="P291" s="290">
        <v>42970</v>
      </c>
      <c r="Q291" s="291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4"/>
      <c r="AU291" s="254"/>
      <c r="AV291" s="254"/>
      <c r="AW291" s="254"/>
      <c r="AX291" s="254"/>
      <c r="AY291" s="254"/>
      <c r="AZ291" s="254"/>
      <c r="BA291" s="254"/>
      <c r="BB291" s="254"/>
      <c r="BC291" s="254"/>
      <c r="BD291" s="254"/>
      <c r="BE291" s="254"/>
      <c r="BF291" s="254"/>
      <c r="BG291" s="254"/>
      <c r="BH291" s="254"/>
      <c r="BI291" s="254"/>
      <c r="BJ291" s="254"/>
      <c r="BK291" s="254"/>
      <c r="BL291" s="254"/>
      <c r="BM291" s="254"/>
      <c r="BN291" s="254"/>
      <c r="BO291" s="254"/>
      <c r="BP291" s="254"/>
      <c r="BQ291" s="254"/>
      <c r="BR291" s="254"/>
      <c r="BS291" s="254"/>
      <c r="BT291" s="254"/>
      <c r="BU291" s="254"/>
      <c r="BV291" s="254"/>
      <c r="BW291" s="254"/>
      <c r="BX291" s="254"/>
      <c r="BY291" s="254"/>
      <c r="BZ291" s="254"/>
      <c r="CA291" s="321"/>
    </row>
    <row r="292" spans="1:79" s="283" customFormat="1">
      <c r="A292" s="278" t="s">
        <v>1610</v>
      </c>
      <c r="B292" s="279">
        <v>361</v>
      </c>
      <c r="C292" s="278" t="s">
        <v>550</v>
      </c>
      <c r="D292" s="278" t="s">
        <v>1611</v>
      </c>
      <c r="E292" s="290">
        <v>42971</v>
      </c>
      <c r="H292" s="283" t="s">
        <v>1612</v>
      </c>
      <c r="I292" s="283">
        <v>6000224718</v>
      </c>
      <c r="J292" s="359">
        <v>9900282197</v>
      </c>
      <c r="K292" s="361">
        <v>10035030727738</v>
      </c>
      <c r="L292" s="290">
        <v>42970</v>
      </c>
      <c r="M292" s="280" t="s">
        <v>1613</v>
      </c>
      <c r="N292" s="350">
        <v>98</v>
      </c>
      <c r="O292" s="280" t="str">
        <f t="shared" si="4"/>
        <v>361030500</v>
      </c>
      <c r="P292" s="290">
        <v>42970</v>
      </c>
      <c r="Q292" s="291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4"/>
      <c r="AU292" s="254"/>
      <c r="AV292" s="254"/>
      <c r="AW292" s="254"/>
      <c r="AX292" s="254"/>
      <c r="AY292" s="254"/>
      <c r="AZ292" s="254"/>
      <c r="BA292" s="254"/>
      <c r="BB292" s="254"/>
      <c r="BC292" s="254"/>
      <c r="BD292" s="254"/>
      <c r="BE292" s="254"/>
      <c r="BF292" s="254"/>
      <c r="BG292" s="254"/>
      <c r="BH292" s="254"/>
      <c r="BI292" s="254"/>
      <c r="BJ292" s="254"/>
      <c r="BK292" s="254"/>
      <c r="BL292" s="254"/>
      <c r="BM292" s="254"/>
      <c r="BN292" s="254"/>
      <c r="BO292" s="254"/>
      <c r="BP292" s="254"/>
      <c r="BQ292" s="254"/>
      <c r="BR292" s="254"/>
      <c r="BS292" s="254"/>
      <c r="BT292" s="254"/>
      <c r="BU292" s="254"/>
      <c r="BV292" s="254"/>
      <c r="BW292" s="254"/>
      <c r="BX292" s="254"/>
      <c r="BY292" s="254"/>
      <c r="BZ292" s="254"/>
      <c r="CA292" s="321"/>
    </row>
    <row r="293" spans="1:79" s="283" customFormat="1">
      <c r="A293" s="278" t="s">
        <v>1614</v>
      </c>
      <c r="B293" s="279">
        <v>101</v>
      </c>
      <c r="C293" s="280">
        <v>120100</v>
      </c>
      <c r="D293" s="278" t="s">
        <v>1615</v>
      </c>
      <c r="E293" s="290">
        <v>42977</v>
      </c>
      <c r="H293" s="283" t="s">
        <v>1616</v>
      </c>
      <c r="I293" s="283">
        <v>6000226364</v>
      </c>
      <c r="J293" s="359">
        <v>9900282943</v>
      </c>
      <c r="K293" s="360">
        <v>10035030768277</v>
      </c>
      <c r="L293" s="290">
        <v>42977</v>
      </c>
      <c r="M293" s="280" t="s">
        <v>1617</v>
      </c>
      <c r="N293" s="350">
        <v>40</v>
      </c>
      <c r="O293" s="280" t="str">
        <f t="shared" si="4"/>
        <v>101120100</v>
      </c>
      <c r="P293" s="290">
        <v>42976</v>
      </c>
      <c r="Q293" s="291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4"/>
      <c r="AU293" s="254"/>
      <c r="AV293" s="254"/>
      <c r="AW293" s="254"/>
      <c r="AX293" s="254"/>
      <c r="AY293" s="254"/>
      <c r="AZ293" s="254"/>
      <c r="BA293" s="254"/>
      <c r="BB293" s="254"/>
      <c r="BC293" s="254"/>
      <c r="BD293" s="254"/>
      <c r="BE293" s="254"/>
      <c r="BF293" s="254"/>
      <c r="BG293" s="254"/>
      <c r="BH293" s="254"/>
      <c r="BI293" s="254"/>
      <c r="BJ293" s="254"/>
      <c r="BK293" s="254"/>
      <c r="BL293" s="254"/>
      <c r="BM293" s="254"/>
      <c r="BN293" s="254"/>
      <c r="BO293" s="254"/>
      <c r="BP293" s="254"/>
      <c r="BQ293" s="254"/>
      <c r="BR293" s="254"/>
      <c r="BS293" s="254"/>
      <c r="BT293" s="254"/>
      <c r="BU293" s="254"/>
      <c r="BV293" s="254"/>
      <c r="BW293" s="254"/>
      <c r="BX293" s="254"/>
      <c r="BY293" s="254"/>
      <c r="BZ293" s="254"/>
      <c r="CA293" s="321"/>
    </row>
    <row r="294" spans="1:79" s="283" customFormat="1">
      <c r="A294" s="278" t="s">
        <v>1618</v>
      </c>
      <c r="B294" s="279">
        <v>111</v>
      </c>
      <c r="C294" s="280">
        <v>401101</v>
      </c>
      <c r="D294" s="278" t="s">
        <v>1619</v>
      </c>
      <c r="E294" s="290">
        <v>42977</v>
      </c>
      <c r="H294" s="283" t="s">
        <v>1455</v>
      </c>
      <c r="I294" s="283">
        <v>6000224719</v>
      </c>
      <c r="J294" s="359">
        <v>9900282198</v>
      </c>
      <c r="K294" s="360">
        <v>10035030761573</v>
      </c>
      <c r="L294" s="290">
        <v>42976</v>
      </c>
      <c r="M294" s="280" t="s">
        <v>1620</v>
      </c>
      <c r="N294" s="350">
        <v>3500</v>
      </c>
      <c r="O294" s="280" t="str">
        <f t="shared" si="4"/>
        <v>111401101</v>
      </c>
      <c r="P294" s="290">
        <v>42976</v>
      </c>
      <c r="Q294" s="291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4"/>
      <c r="AU294" s="254"/>
      <c r="AV294" s="254"/>
      <c r="AW294" s="254"/>
      <c r="AX294" s="254"/>
      <c r="AY294" s="254"/>
      <c r="AZ294" s="254"/>
      <c r="BA294" s="254"/>
      <c r="BB294" s="254"/>
      <c r="BC294" s="254"/>
      <c r="BD294" s="254"/>
      <c r="BE294" s="254"/>
      <c r="BF294" s="254"/>
      <c r="BG294" s="254"/>
      <c r="BH294" s="254"/>
      <c r="BI294" s="254"/>
      <c r="BJ294" s="254"/>
      <c r="BK294" s="254"/>
      <c r="BL294" s="254"/>
      <c r="BM294" s="254"/>
      <c r="BN294" s="254"/>
      <c r="BO294" s="254"/>
      <c r="BP294" s="254"/>
      <c r="BQ294" s="254"/>
      <c r="BR294" s="254"/>
      <c r="BS294" s="254"/>
      <c r="BT294" s="254"/>
      <c r="BU294" s="254"/>
      <c r="BV294" s="254"/>
      <c r="BW294" s="254"/>
      <c r="BX294" s="254"/>
      <c r="BY294" s="254"/>
      <c r="BZ294" s="254"/>
      <c r="CA294" s="321"/>
    </row>
    <row r="295" spans="1:79" s="283" customFormat="1">
      <c r="A295" s="278" t="s">
        <v>1621</v>
      </c>
      <c r="B295" s="279">
        <v>101</v>
      </c>
      <c r="C295" s="280">
        <v>120100</v>
      </c>
      <c r="D295" s="278" t="s">
        <v>1622</v>
      </c>
      <c r="E295" s="290">
        <v>42983</v>
      </c>
      <c r="H295" s="283" t="s">
        <v>1623</v>
      </c>
      <c r="I295" s="283">
        <v>6000226001</v>
      </c>
      <c r="J295" s="359">
        <v>9900282696</v>
      </c>
      <c r="K295" s="360">
        <v>10035030768294</v>
      </c>
      <c r="L295" s="290">
        <v>42977</v>
      </c>
      <c r="M295" s="280" t="s">
        <v>1624</v>
      </c>
      <c r="N295" s="350">
        <v>40</v>
      </c>
      <c r="O295" s="280" t="str">
        <f t="shared" si="4"/>
        <v>101120100</v>
      </c>
      <c r="P295" s="290">
        <v>42976</v>
      </c>
      <c r="Q295" s="291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4"/>
      <c r="AU295" s="254"/>
      <c r="AV295" s="254"/>
      <c r="AW295" s="254"/>
      <c r="AX295" s="254"/>
      <c r="AY295" s="254"/>
      <c r="AZ295" s="254"/>
      <c r="BA295" s="254"/>
      <c r="BB295" s="254"/>
      <c r="BC295" s="254"/>
      <c r="BD295" s="254"/>
      <c r="BE295" s="254"/>
      <c r="BF295" s="254"/>
      <c r="BG295" s="254"/>
      <c r="BH295" s="254"/>
      <c r="BI295" s="254"/>
      <c r="BJ295" s="254"/>
      <c r="BK295" s="254"/>
      <c r="BL295" s="254"/>
      <c r="BM295" s="254"/>
      <c r="BN295" s="254"/>
      <c r="BO295" s="254"/>
      <c r="BP295" s="254"/>
      <c r="BQ295" s="254"/>
      <c r="BR295" s="254"/>
      <c r="BS295" s="254"/>
      <c r="BT295" s="254"/>
      <c r="BU295" s="254"/>
      <c r="BV295" s="254"/>
      <c r="BW295" s="254"/>
      <c r="BX295" s="254"/>
      <c r="BY295" s="254"/>
      <c r="BZ295" s="254"/>
      <c r="CA295" s="321"/>
    </row>
    <row r="296" spans="1:79" s="283" customFormat="1">
      <c r="A296" s="278" t="s">
        <v>1625</v>
      </c>
      <c r="B296" s="279">
        <v>101</v>
      </c>
      <c r="C296" s="280">
        <v>120100</v>
      </c>
      <c r="D296" s="278" t="s">
        <v>1626</v>
      </c>
      <c r="E296" s="290">
        <v>42983</v>
      </c>
      <c r="H296" s="283" t="s">
        <v>1627</v>
      </c>
      <c r="I296" s="283">
        <v>6000226183</v>
      </c>
      <c r="J296" s="359">
        <v>9900282819</v>
      </c>
      <c r="K296" s="360">
        <v>10035030768338</v>
      </c>
      <c r="L296" s="290">
        <v>42977</v>
      </c>
      <c r="M296" s="280" t="s">
        <v>1628</v>
      </c>
      <c r="N296" s="350">
        <v>40</v>
      </c>
      <c r="O296" s="280" t="str">
        <f t="shared" si="4"/>
        <v>101120100</v>
      </c>
      <c r="P296" s="290">
        <v>42976</v>
      </c>
      <c r="Q296" s="291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4"/>
      <c r="AU296" s="254"/>
      <c r="AV296" s="254"/>
      <c r="AW296" s="254"/>
      <c r="AX296" s="254"/>
      <c r="AY296" s="254"/>
      <c r="AZ296" s="254"/>
      <c r="BA296" s="254"/>
      <c r="BB296" s="254"/>
      <c r="BC296" s="254"/>
      <c r="BD296" s="254"/>
      <c r="BE296" s="254"/>
      <c r="BF296" s="254"/>
      <c r="BG296" s="254"/>
      <c r="BH296" s="254"/>
      <c r="BI296" s="254"/>
      <c r="BJ296" s="254"/>
      <c r="BK296" s="254"/>
      <c r="BL296" s="254"/>
      <c r="BM296" s="254"/>
      <c r="BN296" s="254"/>
      <c r="BO296" s="254"/>
      <c r="BP296" s="254"/>
      <c r="BQ296" s="254"/>
      <c r="BR296" s="254"/>
      <c r="BS296" s="254"/>
      <c r="BT296" s="254"/>
      <c r="BU296" s="254"/>
      <c r="BV296" s="254"/>
      <c r="BW296" s="254"/>
      <c r="BX296" s="254"/>
      <c r="BY296" s="254"/>
      <c r="BZ296" s="254"/>
      <c r="CA296" s="321"/>
    </row>
    <row r="297" spans="1:79" s="283" customFormat="1">
      <c r="A297" s="278" t="s">
        <v>1629</v>
      </c>
      <c r="B297" s="279">
        <v>101</v>
      </c>
      <c r="C297" s="280">
        <v>120100</v>
      </c>
      <c r="D297" s="278" t="s">
        <v>1630</v>
      </c>
      <c r="E297" s="290">
        <v>42983</v>
      </c>
      <c r="H297" s="283" t="s">
        <v>1631</v>
      </c>
      <c r="I297" s="283">
        <v>6000226365</v>
      </c>
      <c r="J297" s="359">
        <v>9900282944</v>
      </c>
      <c r="K297" s="360">
        <v>10035030768408</v>
      </c>
      <c r="L297" s="290">
        <v>42977</v>
      </c>
      <c r="M297" s="280" t="s">
        <v>1632</v>
      </c>
      <c r="N297" s="350">
        <v>40</v>
      </c>
      <c r="O297" s="280" t="str">
        <f t="shared" si="4"/>
        <v>101120100</v>
      </c>
      <c r="P297" s="290">
        <v>42976</v>
      </c>
      <c r="Q297" s="291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4"/>
      <c r="AU297" s="254"/>
      <c r="AV297" s="254"/>
      <c r="AW297" s="254"/>
      <c r="AX297" s="254"/>
      <c r="AY297" s="254"/>
      <c r="AZ297" s="254"/>
      <c r="BA297" s="254"/>
      <c r="BB297" s="254"/>
      <c r="BC297" s="254"/>
      <c r="BD297" s="254"/>
      <c r="BE297" s="254"/>
      <c r="BF297" s="254"/>
      <c r="BG297" s="254"/>
      <c r="BH297" s="254"/>
      <c r="BI297" s="254"/>
      <c r="BJ297" s="254"/>
      <c r="BK297" s="254"/>
      <c r="BL297" s="254"/>
      <c r="BM297" s="254"/>
      <c r="BN297" s="254"/>
      <c r="BO297" s="254"/>
      <c r="BP297" s="254"/>
      <c r="BQ297" s="254"/>
      <c r="BR297" s="254"/>
      <c r="BS297" s="254"/>
      <c r="BT297" s="254"/>
      <c r="BU297" s="254"/>
      <c r="BV297" s="254"/>
      <c r="BW297" s="254"/>
      <c r="BX297" s="254"/>
      <c r="BY297" s="254"/>
      <c r="BZ297" s="254"/>
      <c r="CA297" s="321"/>
    </row>
    <row r="298" spans="1:79" s="283" customFormat="1">
      <c r="A298" s="278" t="s">
        <v>1633</v>
      </c>
      <c r="B298" s="279">
        <v>101</v>
      </c>
      <c r="C298" s="280">
        <v>120100</v>
      </c>
      <c r="D298" s="278" t="s">
        <v>1634</v>
      </c>
      <c r="E298" s="290">
        <v>42983</v>
      </c>
      <c r="H298" s="283" t="s">
        <v>1635</v>
      </c>
      <c r="I298" s="283">
        <v>6000226552</v>
      </c>
      <c r="J298" s="359">
        <v>9900283067</v>
      </c>
      <c r="K298" s="360">
        <v>10035030768425</v>
      </c>
      <c r="L298" s="290">
        <v>42977</v>
      </c>
      <c r="M298" s="280" t="s">
        <v>1636</v>
      </c>
      <c r="N298" s="350">
        <v>40</v>
      </c>
      <c r="O298" s="280" t="str">
        <f t="shared" ref="O298:O361" si="5">CONCATENATE(B298,C298)</f>
        <v>101120100</v>
      </c>
      <c r="P298" s="290">
        <v>42976</v>
      </c>
      <c r="Q298" s="291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4"/>
      <c r="AU298" s="254"/>
      <c r="AV298" s="254"/>
      <c r="AW298" s="254"/>
      <c r="AX298" s="254"/>
      <c r="AY298" s="254"/>
      <c r="AZ298" s="254"/>
      <c r="BA298" s="254"/>
      <c r="BB298" s="254"/>
      <c r="BC298" s="254"/>
      <c r="BD298" s="254"/>
      <c r="BE298" s="254"/>
      <c r="BF298" s="254"/>
      <c r="BG298" s="254"/>
      <c r="BH298" s="254"/>
      <c r="BI298" s="254"/>
      <c r="BJ298" s="254"/>
      <c r="BK298" s="254"/>
      <c r="BL298" s="254"/>
      <c r="BM298" s="254"/>
      <c r="BN298" s="254"/>
      <c r="BO298" s="254"/>
      <c r="BP298" s="254"/>
      <c r="BQ298" s="254"/>
      <c r="BR298" s="254"/>
      <c r="BS298" s="254"/>
      <c r="BT298" s="254"/>
      <c r="BU298" s="254"/>
      <c r="BV298" s="254"/>
      <c r="BW298" s="254"/>
      <c r="BX298" s="254"/>
      <c r="BY298" s="254"/>
      <c r="BZ298" s="254"/>
      <c r="CA298" s="321"/>
    </row>
    <row r="299" spans="1:79" s="283" customFormat="1">
      <c r="A299" s="278" t="s">
        <v>1637</v>
      </c>
      <c r="B299" s="279">
        <v>101</v>
      </c>
      <c r="C299" s="280">
        <v>120100</v>
      </c>
      <c r="D299" s="278" t="s">
        <v>1638</v>
      </c>
      <c r="E299" s="290">
        <v>42983</v>
      </c>
      <c r="H299" s="283" t="s">
        <v>1639</v>
      </c>
      <c r="I299" s="283">
        <v>6000224720</v>
      </c>
      <c r="J299" s="359">
        <v>9900282199</v>
      </c>
      <c r="K299" s="360">
        <v>10035030768447</v>
      </c>
      <c r="L299" s="290">
        <v>42977</v>
      </c>
      <c r="M299" s="280" t="s">
        <v>1640</v>
      </c>
      <c r="N299" s="350">
        <v>40</v>
      </c>
      <c r="O299" s="280" t="str">
        <f t="shared" si="5"/>
        <v>101120100</v>
      </c>
      <c r="P299" s="290">
        <v>42976</v>
      </c>
      <c r="Q299" s="291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4"/>
      <c r="AU299" s="254"/>
      <c r="AV299" s="254"/>
      <c r="AW299" s="254"/>
      <c r="AX299" s="254"/>
      <c r="AY299" s="254"/>
      <c r="AZ299" s="254"/>
      <c r="BA299" s="254"/>
      <c r="BB299" s="254"/>
      <c r="BC299" s="254"/>
      <c r="BD299" s="254"/>
      <c r="BE299" s="254"/>
      <c r="BF299" s="254"/>
      <c r="BG299" s="254"/>
      <c r="BH299" s="254"/>
      <c r="BI299" s="254"/>
      <c r="BJ299" s="254"/>
      <c r="BK299" s="254"/>
      <c r="BL299" s="254"/>
      <c r="BM299" s="254"/>
      <c r="BN299" s="254"/>
      <c r="BO299" s="254"/>
      <c r="BP299" s="254"/>
      <c r="BQ299" s="254"/>
      <c r="BR299" s="254"/>
      <c r="BS299" s="254"/>
      <c r="BT299" s="254"/>
      <c r="BU299" s="254"/>
      <c r="BV299" s="254"/>
      <c r="BW299" s="254"/>
      <c r="BX299" s="254"/>
      <c r="BY299" s="254"/>
      <c r="BZ299" s="254"/>
      <c r="CA299" s="321"/>
    </row>
    <row r="300" spans="1:79" s="283" customFormat="1">
      <c r="A300" s="278" t="s">
        <v>1641</v>
      </c>
      <c r="B300" s="279">
        <v>101</v>
      </c>
      <c r="C300" s="280">
        <v>120100</v>
      </c>
      <c r="D300" s="278" t="s">
        <v>1642</v>
      </c>
      <c r="E300" s="290">
        <v>42983</v>
      </c>
      <c r="H300" s="283" t="s">
        <v>1643</v>
      </c>
      <c r="I300" s="283">
        <v>6000224905</v>
      </c>
      <c r="J300" s="359">
        <v>9900282324</v>
      </c>
      <c r="K300" s="360">
        <v>10035030768459</v>
      </c>
      <c r="L300" s="290">
        <v>42977</v>
      </c>
      <c r="M300" s="280" t="s">
        <v>1636</v>
      </c>
      <c r="N300" s="350">
        <v>40</v>
      </c>
      <c r="O300" s="280" t="str">
        <f t="shared" si="5"/>
        <v>101120100</v>
      </c>
      <c r="P300" s="290">
        <v>42976</v>
      </c>
      <c r="Q300" s="291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4"/>
      <c r="AU300" s="254"/>
      <c r="AV300" s="254"/>
      <c r="AW300" s="254"/>
      <c r="AX300" s="254"/>
      <c r="AY300" s="254"/>
      <c r="AZ300" s="254"/>
      <c r="BA300" s="254"/>
      <c r="BB300" s="254"/>
      <c r="BC300" s="254"/>
      <c r="BD300" s="254"/>
      <c r="BE300" s="254"/>
      <c r="BF300" s="254"/>
      <c r="BG300" s="254"/>
      <c r="BH300" s="254"/>
      <c r="BI300" s="254"/>
      <c r="BJ300" s="254"/>
      <c r="BK300" s="254"/>
      <c r="BL300" s="254"/>
      <c r="BM300" s="254"/>
      <c r="BN300" s="254"/>
      <c r="BO300" s="254"/>
      <c r="BP300" s="254"/>
      <c r="BQ300" s="254"/>
      <c r="BR300" s="254"/>
      <c r="BS300" s="254"/>
      <c r="BT300" s="254"/>
      <c r="BU300" s="254"/>
      <c r="BV300" s="254"/>
      <c r="BW300" s="254"/>
      <c r="BX300" s="254"/>
      <c r="BY300" s="254"/>
      <c r="BZ300" s="254"/>
      <c r="CA300" s="321"/>
    </row>
    <row r="301" spans="1:79" s="283" customFormat="1">
      <c r="A301" s="278" t="s">
        <v>1644</v>
      </c>
      <c r="B301" s="279">
        <v>101</v>
      </c>
      <c r="C301" s="280">
        <v>120100</v>
      </c>
      <c r="D301" s="278" t="s">
        <v>1645</v>
      </c>
      <c r="E301" s="290">
        <v>42983</v>
      </c>
      <c r="H301" s="283" t="s">
        <v>1646</v>
      </c>
      <c r="I301" s="283">
        <v>6000225113</v>
      </c>
      <c r="J301" s="359">
        <v>9900282448</v>
      </c>
      <c r="K301" s="360">
        <v>10035030768307</v>
      </c>
      <c r="L301" s="290">
        <v>42977</v>
      </c>
      <c r="M301" s="280" t="s">
        <v>1617</v>
      </c>
      <c r="N301" s="350">
        <v>40</v>
      </c>
      <c r="O301" s="280" t="str">
        <f t="shared" si="5"/>
        <v>101120100</v>
      </c>
      <c r="P301" s="290">
        <v>42976</v>
      </c>
      <c r="Q301" s="291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4"/>
      <c r="AU301" s="254"/>
      <c r="AV301" s="254"/>
      <c r="AW301" s="254"/>
      <c r="AX301" s="254"/>
      <c r="AY301" s="254"/>
      <c r="AZ301" s="254"/>
      <c r="BA301" s="254"/>
      <c r="BB301" s="254"/>
      <c r="BC301" s="254"/>
      <c r="BD301" s="254"/>
      <c r="BE301" s="254"/>
      <c r="BF301" s="254"/>
      <c r="BG301" s="254"/>
      <c r="BH301" s="254"/>
      <c r="BI301" s="254"/>
      <c r="BJ301" s="254"/>
      <c r="BK301" s="254"/>
      <c r="BL301" s="254"/>
      <c r="BM301" s="254"/>
      <c r="BN301" s="254"/>
      <c r="BO301" s="254"/>
      <c r="BP301" s="254"/>
      <c r="BQ301" s="254"/>
      <c r="BR301" s="254"/>
      <c r="BS301" s="254"/>
      <c r="BT301" s="254"/>
      <c r="BU301" s="254"/>
      <c r="BV301" s="254"/>
      <c r="BW301" s="254"/>
      <c r="BX301" s="254"/>
      <c r="BY301" s="254"/>
      <c r="BZ301" s="254"/>
      <c r="CA301" s="321"/>
    </row>
    <row r="302" spans="1:79" s="283" customFormat="1">
      <c r="A302" s="278" t="s">
        <v>1647</v>
      </c>
      <c r="B302" s="279">
        <v>262</v>
      </c>
      <c r="C302" s="278" t="s">
        <v>572</v>
      </c>
      <c r="D302" s="278" t="s">
        <v>1648</v>
      </c>
      <c r="E302" s="290">
        <v>42984</v>
      </c>
      <c r="H302" s="283" t="s">
        <v>1132</v>
      </c>
      <c r="I302" s="283">
        <v>6000226157</v>
      </c>
      <c r="J302" s="359">
        <v>9900282820</v>
      </c>
      <c r="K302" s="360">
        <v>10035030785741</v>
      </c>
      <c r="L302" s="290">
        <v>42984</v>
      </c>
      <c r="M302" s="280" t="s">
        <v>1649</v>
      </c>
      <c r="N302" s="350">
        <v>690</v>
      </c>
      <c r="O302" s="280" t="str">
        <f t="shared" si="5"/>
        <v>262020201</v>
      </c>
      <c r="P302" s="290">
        <v>42984</v>
      </c>
      <c r="Q302" s="291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4"/>
      <c r="AU302" s="254"/>
      <c r="AV302" s="254"/>
      <c r="AW302" s="254"/>
      <c r="AX302" s="254"/>
      <c r="AY302" s="254"/>
      <c r="AZ302" s="254"/>
      <c r="BA302" s="254"/>
      <c r="BB302" s="254"/>
      <c r="BC302" s="254"/>
      <c r="BD302" s="254"/>
      <c r="BE302" s="254"/>
      <c r="BF302" s="254"/>
      <c r="BG302" s="254"/>
      <c r="BH302" s="254"/>
      <c r="BI302" s="254"/>
      <c r="BJ302" s="254"/>
      <c r="BK302" s="254"/>
      <c r="BL302" s="254"/>
      <c r="BM302" s="254"/>
      <c r="BN302" s="254"/>
      <c r="BO302" s="254"/>
      <c r="BP302" s="254"/>
      <c r="BQ302" s="254"/>
      <c r="BR302" s="254"/>
      <c r="BS302" s="254"/>
      <c r="BT302" s="254"/>
      <c r="BU302" s="254"/>
      <c r="BV302" s="254"/>
      <c r="BW302" s="254"/>
      <c r="BX302" s="254"/>
      <c r="BY302" s="254"/>
      <c r="BZ302" s="254"/>
      <c r="CA302" s="321"/>
    </row>
    <row r="303" spans="1:79">
      <c r="A303" s="278" t="s">
        <v>1650</v>
      </c>
      <c r="B303" s="301">
        <v>262</v>
      </c>
      <c r="C303" s="302" t="s">
        <v>572</v>
      </c>
      <c r="D303" s="302" t="s">
        <v>1651</v>
      </c>
      <c r="E303" s="331">
        <v>42996</v>
      </c>
      <c r="F303" s="304"/>
      <c r="G303" s="304"/>
      <c r="H303" s="304" t="s">
        <v>1652</v>
      </c>
      <c r="I303" s="283">
        <v>6000224721</v>
      </c>
      <c r="J303" s="359">
        <v>9900282202</v>
      </c>
      <c r="K303" s="362">
        <v>10035030820927</v>
      </c>
      <c r="L303" s="331">
        <v>42996</v>
      </c>
      <c r="M303" s="310" t="s">
        <v>1653</v>
      </c>
      <c r="N303" s="363">
        <v>240</v>
      </c>
      <c r="O303" s="310" t="str">
        <f t="shared" si="5"/>
        <v>262020201</v>
      </c>
      <c r="P303" s="331">
        <v>42996</v>
      </c>
      <c r="Q303" s="291"/>
    </row>
    <row r="304" spans="1:79" s="283" customFormat="1">
      <c r="A304" s="278" t="s">
        <v>1654</v>
      </c>
      <c r="B304" s="301">
        <v>101</v>
      </c>
      <c r="C304" s="310">
        <v>120100</v>
      </c>
      <c r="D304" s="302" t="s">
        <v>1655</v>
      </c>
      <c r="E304" s="331">
        <v>42996</v>
      </c>
      <c r="F304" s="304"/>
      <c r="G304" s="304"/>
      <c r="H304" s="304" t="s">
        <v>1656</v>
      </c>
      <c r="I304" s="283">
        <v>6000224907</v>
      </c>
      <c r="J304" s="359">
        <v>9900282327</v>
      </c>
      <c r="K304" s="362">
        <v>10035030817389</v>
      </c>
      <c r="L304" s="331">
        <v>42996</v>
      </c>
      <c r="M304" s="310" t="s">
        <v>1657</v>
      </c>
      <c r="N304" s="363">
        <v>19</v>
      </c>
      <c r="O304" s="310" t="str">
        <f t="shared" si="5"/>
        <v>101120100</v>
      </c>
      <c r="P304" s="331">
        <v>42995</v>
      </c>
      <c r="Q304" s="291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4"/>
      <c r="AU304" s="254"/>
      <c r="AV304" s="254"/>
      <c r="AW304" s="254"/>
      <c r="AX304" s="254"/>
      <c r="AY304" s="254"/>
      <c r="AZ304" s="254"/>
      <c r="BA304" s="254"/>
      <c r="BB304" s="254"/>
      <c r="BC304" s="254"/>
      <c r="BD304" s="254"/>
      <c r="BE304" s="254"/>
      <c r="BF304" s="254"/>
      <c r="BG304" s="254"/>
      <c r="BH304" s="254"/>
      <c r="BI304" s="254"/>
      <c r="BJ304" s="254"/>
      <c r="BK304" s="254"/>
      <c r="BL304" s="254"/>
      <c r="BM304" s="254"/>
      <c r="BN304" s="254"/>
      <c r="BO304" s="254"/>
      <c r="BP304" s="254"/>
      <c r="BQ304" s="254"/>
      <c r="BR304" s="254"/>
      <c r="BS304" s="254"/>
      <c r="BT304" s="254"/>
      <c r="BU304" s="254"/>
      <c r="BV304" s="254"/>
      <c r="BW304" s="254"/>
      <c r="BX304" s="254"/>
      <c r="BY304" s="254"/>
      <c r="BZ304" s="254"/>
      <c r="CA304" s="321"/>
    </row>
    <row r="305" spans="1:79">
      <c r="A305" s="278" t="s">
        <v>1658</v>
      </c>
      <c r="B305" s="279">
        <v>101</v>
      </c>
      <c r="C305" s="280">
        <v>120100</v>
      </c>
      <c r="D305" s="278" t="s">
        <v>1659</v>
      </c>
      <c r="E305" s="290">
        <v>42997</v>
      </c>
      <c r="F305" s="283"/>
      <c r="G305" s="283"/>
      <c r="H305" s="283" t="s">
        <v>1660</v>
      </c>
      <c r="I305" s="283">
        <v>6000226004</v>
      </c>
      <c r="J305" s="359">
        <v>9900282699</v>
      </c>
      <c r="K305" s="360">
        <v>10035030817372</v>
      </c>
      <c r="L305" s="290">
        <v>42996</v>
      </c>
      <c r="M305" s="280" t="s">
        <v>1661</v>
      </c>
      <c r="N305" s="350">
        <v>25.65</v>
      </c>
      <c r="O305" s="280" t="str">
        <f t="shared" si="5"/>
        <v>101120100</v>
      </c>
      <c r="P305" s="290">
        <v>42995</v>
      </c>
      <c r="Q305" s="291"/>
    </row>
    <row r="306" spans="1:79">
      <c r="A306" s="278" t="s">
        <v>1662</v>
      </c>
      <c r="B306" s="279">
        <v>101</v>
      </c>
      <c r="C306" s="280">
        <v>120100</v>
      </c>
      <c r="D306" s="278" t="s">
        <v>1663</v>
      </c>
      <c r="E306" s="290">
        <v>42998</v>
      </c>
      <c r="F306" s="283"/>
      <c r="G306" s="283"/>
      <c r="H306" s="283" t="s">
        <v>1664</v>
      </c>
      <c r="I306" s="283">
        <v>6000226186</v>
      </c>
      <c r="J306" s="359">
        <v>9900282823</v>
      </c>
      <c r="K306" s="360">
        <v>10035030826395</v>
      </c>
      <c r="L306" s="290">
        <v>42998</v>
      </c>
      <c r="M306" s="280" t="s">
        <v>1440</v>
      </c>
      <c r="N306" s="350">
        <v>45</v>
      </c>
      <c r="O306" s="280" t="str">
        <f t="shared" si="5"/>
        <v>101120100</v>
      </c>
      <c r="P306" s="290">
        <v>42998</v>
      </c>
      <c r="Q306" s="291"/>
    </row>
    <row r="307" spans="1:79">
      <c r="A307" s="278" t="s">
        <v>1665</v>
      </c>
      <c r="B307" s="279">
        <v>101</v>
      </c>
      <c r="C307" s="280">
        <v>120100</v>
      </c>
      <c r="D307" s="278" t="s">
        <v>1666</v>
      </c>
      <c r="E307" s="290">
        <v>42999</v>
      </c>
      <c r="F307" s="283"/>
      <c r="G307" s="283"/>
      <c r="H307" s="283" t="s">
        <v>1667</v>
      </c>
      <c r="I307" s="283">
        <v>6000225120</v>
      </c>
      <c r="J307" s="359">
        <v>9900282452</v>
      </c>
      <c r="K307" s="360">
        <v>10035030826383</v>
      </c>
      <c r="L307" s="290">
        <v>42998</v>
      </c>
      <c r="M307" s="280" t="s">
        <v>808</v>
      </c>
      <c r="N307" s="350">
        <v>40</v>
      </c>
      <c r="O307" s="280" t="str">
        <f t="shared" si="5"/>
        <v>101120100</v>
      </c>
      <c r="P307" s="290">
        <v>42998</v>
      </c>
      <c r="Q307" s="291"/>
    </row>
    <row r="308" spans="1:79">
      <c r="A308" s="278" t="s">
        <v>1668</v>
      </c>
      <c r="B308" s="279">
        <v>101</v>
      </c>
      <c r="C308" s="280">
        <v>120100</v>
      </c>
      <c r="D308" s="278" t="s">
        <v>1669</v>
      </c>
      <c r="E308" s="290">
        <v>42999</v>
      </c>
      <c r="F308" s="283"/>
      <c r="G308" s="283"/>
      <c r="H308" s="283" t="s">
        <v>1670</v>
      </c>
      <c r="I308" s="283">
        <v>6000225570</v>
      </c>
      <c r="J308" s="359">
        <v>9900282577</v>
      </c>
      <c r="K308" s="360">
        <v>10035030826370</v>
      </c>
      <c r="L308" s="290">
        <v>42998</v>
      </c>
      <c r="M308" s="280" t="s">
        <v>562</v>
      </c>
      <c r="N308" s="350">
        <v>14</v>
      </c>
      <c r="O308" s="280" t="str">
        <f t="shared" si="5"/>
        <v>101120100</v>
      </c>
      <c r="P308" s="290">
        <v>42998</v>
      </c>
      <c r="Q308" s="291"/>
    </row>
    <row r="309" spans="1:79">
      <c r="A309" s="278" t="s">
        <v>1671</v>
      </c>
      <c r="B309" s="279">
        <v>361</v>
      </c>
      <c r="C309" s="278" t="s">
        <v>550</v>
      </c>
      <c r="D309" s="278" t="s">
        <v>1672</v>
      </c>
      <c r="E309" s="290">
        <v>43005</v>
      </c>
      <c r="F309" s="283"/>
      <c r="G309" s="283"/>
      <c r="H309" s="283" t="s">
        <v>1673</v>
      </c>
      <c r="I309" s="283">
        <v>6000225573</v>
      </c>
      <c r="J309" s="359">
        <v>9900282578</v>
      </c>
      <c r="K309" s="360">
        <v>10035030839606</v>
      </c>
      <c r="L309" s="290">
        <v>43004</v>
      </c>
      <c r="M309" s="280" t="s">
        <v>1674</v>
      </c>
      <c r="N309" s="350">
        <v>64</v>
      </c>
      <c r="O309" s="280" t="str">
        <f t="shared" si="5"/>
        <v>361030500</v>
      </c>
      <c r="P309" s="290">
        <v>43003</v>
      </c>
      <c r="Q309" s="291"/>
    </row>
    <row r="310" spans="1:79">
      <c r="A310" s="278" t="s">
        <v>1675</v>
      </c>
      <c r="B310" s="279">
        <v>361</v>
      </c>
      <c r="C310" s="278" t="s">
        <v>550</v>
      </c>
      <c r="D310" s="278" t="s">
        <v>1676</v>
      </c>
      <c r="E310" s="290">
        <v>43005</v>
      </c>
      <c r="F310" s="283"/>
      <c r="G310" s="283"/>
      <c r="H310" s="283" t="s">
        <v>1677</v>
      </c>
      <c r="I310" s="283">
        <v>6000226006</v>
      </c>
      <c r="J310" s="359">
        <v>9900282701</v>
      </c>
      <c r="K310" s="360">
        <v>10035030839541</v>
      </c>
      <c r="L310" s="290">
        <v>43004</v>
      </c>
      <c r="M310" s="280" t="s">
        <v>1561</v>
      </c>
      <c r="N310" s="350">
        <v>50</v>
      </c>
      <c r="O310" s="280" t="str">
        <f t="shared" si="5"/>
        <v>361030500</v>
      </c>
      <c r="P310" s="290">
        <v>43003</v>
      </c>
      <c r="Q310" s="291"/>
    </row>
    <row r="311" spans="1:79">
      <c r="A311" s="278" t="s">
        <v>1678</v>
      </c>
      <c r="B311" s="279">
        <v>101</v>
      </c>
      <c r="C311" s="280">
        <v>120100</v>
      </c>
      <c r="D311" s="278" t="s">
        <v>1679</v>
      </c>
      <c r="E311" s="290">
        <v>43005</v>
      </c>
      <c r="F311" s="283"/>
      <c r="G311" s="283"/>
      <c r="H311" s="283" t="s">
        <v>1680</v>
      </c>
      <c r="I311" s="283">
        <v>6000226188</v>
      </c>
      <c r="J311" s="359">
        <v>9900282825</v>
      </c>
      <c r="K311" s="360">
        <v>10035030841073</v>
      </c>
      <c r="L311" s="290">
        <v>43004</v>
      </c>
      <c r="M311" s="280" t="s">
        <v>1681</v>
      </c>
      <c r="N311" s="350">
        <v>40</v>
      </c>
      <c r="O311" s="280" t="str">
        <f t="shared" si="5"/>
        <v>101120100</v>
      </c>
      <c r="P311" s="290">
        <v>43003</v>
      </c>
      <c r="Q311" s="291"/>
    </row>
    <row r="312" spans="1:79">
      <c r="A312" s="278" t="s">
        <v>1682</v>
      </c>
      <c r="B312" s="279">
        <v>101</v>
      </c>
      <c r="C312" s="280">
        <v>120100</v>
      </c>
      <c r="D312" s="278" t="s">
        <v>1683</v>
      </c>
      <c r="E312" s="290">
        <v>43005</v>
      </c>
      <c r="F312" s="283"/>
      <c r="G312" s="283"/>
      <c r="H312" s="283" t="s">
        <v>1684</v>
      </c>
      <c r="I312" s="283">
        <v>6000226367</v>
      </c>
      <c r="J312" s="359">
        <v>9900282949</v>
      </c>
      <c r="K312" s="360">
        <v>10035030841164</v>
      </c>
      <c r="L312" s="290">
        <v>43004</v>
      </c>
      <c r="M312" s="280" t="s">
        <v>1685</v>
      </c>
      <c r="N312" s="350">
        <v>40</v>
      </c>
      <c r="O312" s="280" t="str">
        <f t="shared" si="5"/>
        <v>101120100</v>
      </c>
      <c r="P312" s="290">
        <v>43003</v>
      </c>
      <c r="Q312" s="291"/>
    </row>
    <row r="313" spans="1:79">
      <c r="A313" s="278" t="s">
        <v>1686</v>
      </c>
      <c r="B313" s="279">
        <v>101</v>
      </c>
      <c r="C313" s="280">
        <v>120100</v>
      </c>
      <c r="D313" s="278" t="s">
        <v>1687</v>
      </c>
      <c r="E313" s="290">
        <v>43005</v>
      </c>
      <c r="F313" s="283"/>
      <c r="G313" s="283"/>
      <c r="H313" s="283" t="s">
        <v>1688</v>
      </c>
      <c r="I313" s="283">
        <v>6000226555</v>
      </c>
      <c r="J313" s="359">
        <v>9900283073</v>
      </c>
      <c r="K313" s="360">
        <v>10035030857103</v>
      </c>
      <c r="L313" s="290">
        <v>43005</v>
      </c>
      <c r="M313" s="280" t="s">
        <v>601</v>
      </c>
      <c r="N313" s="350">
        <v>40</v>
      </c>
      <c r="O313" s="280" t="str">
        <f t="shared" si="5"/>
        <v>101120100</v>
      </c>
      <c r="P313" s="290">
        <v>43005</v>
      </c>
      <c r="Q313" s="291"/>
    </row>
    <row r="314" spans="1:79">
      <c r="A314" s="278" t="s">
        <v>1689</v>
      </c>
      <c r="B314" s="301">
        <v>101</v>
      </c>
      <c r="C314" s="310">
        <v>120100</v>
      </c>
      <c r="D314" s="302" t="s">
        <v>1690</v>
      </c>
      <c r="E314" s="331">
        <v>43005</v>
      </c>
      <c r="F314" s="304"/>
      <c r="G314" s="304"/>
      <c r="H314" s="304" t="s">
        <v>1691</v>
      </c>
      <c r="I314" s="283">
        <v>6000224723</v>
      </c>
      <c r="J314" s="359">
        <v>9900282205</v>
      </c>
      <c r="K314" s="362">
        <v>10035030856999</v>
      </c>
      <c r="L314" s="331">
        <v>43005</v>
      </c>
      <c r="M314" s="310" t="s">
        <v>1692</v>
      </c>
      <c r="N314" s="363">
        <v>40</v>
      </c>
      <c r="O314" s="310" t="str">
        <f t="shared" si="5"/>
        <v>101120100</v>
      </c>
      <c r="P314" s="331">
        <v>43005</v>
      </c>
      <c r="Q314" s="291"/>
    </row>
    <row r="315" spans="1:79">
      <c r="A315" s="278" t="s">
        <v>1693</v>
      </c>
      <c r="B315" s="279">
        <v>101</v>
      </c>
      <c r="C315" s="280">
        <v>120100</v>
      </c>
      <c r="D315" s="278" t="s">
        <v>1694</v>
      </c>
      <c r="E315" s="290">
        <v>43005</v>
      </c>
      <c r="F315" s="283"/>
      <c r="G315" s="283"/>
      <c r="H315" s="283" t="s">
        <v>1695</v>
      </c>
      <c r="I315" s="283">
        <v>6000224909</v>
      </c>
      <c r="J315" s="359">
        <v>9900282330</v>
      </c>
      <c r="K315" s="360">
        <v>10035030840858</v>
      </c>
      <c r="L315" s="290">
        <v>43004</v>
      </c>
      <c r="M315" s="280" t="s">
        <v>1696</v>
      </c>
      <c r="N315" s="350">
        <v>21</v>
      </c>
      <c r="O315" s="310" t="str">
        <f t="shared" si="5"/>
        <v>101120100</v>
      </c>
      <c r="P315" s="290">
        <v>43003</v>
      </c>
      <c r="Q315" s="291"/>
    </row>
    <row r="316" spans="1:79">
      <c r="A316" s="278" t="s">
        <v>1697</v>
      </c>
      <c r="B316" s="279">
        <v>361</v>
      </c>
      <c r="C316" s="278" t="s">
        <v>550</v>
      </c>
      <c r="D316" s="278" t="s">
        <v>1698</v>
      </c>
      <c r="E316" s="290">
        <v>43006</v>
      </c>
      <c r="F316" s="283"/>
      <c r="G316" s="283"/>
      <c r="H316" s="283" t="s">
        <v>333</v>
      </c>
      <c r="I316" s="283">
        <v>6000226189</v>
      </c>
      <c r="J316" s="359">
        <v>9900282826</v>
      </c>
      <c r="K316" s="360">
        <v>10035030858088</v>
      </c>
      <c r="L316" s="290">
        <v>43005</v>
      </c>
      <c r="M316" s="280" t="s">
        <v>1699</v>
      </c>
      <c r="N316" s="350">
        <v>116</v>
      </c>
      <c r="O316" s="310" t="str">
        <f t="shared" si="5"/>
        <v>361030500</v>
      </c>
      <c r="P316" s="290">
        <v>43005</v>
      </c>
      <c r="Q316" s="291"/>
    </row>
    <row r="317" spans="1:79">
      <c r="A317" s="278" t="s">
        <v>1700</v>
      </c>
      <c r="B317" s="279">
        <v>361</v>
      </c>
      <c r="C317" s="278" t="s">
        <v>550</v>
      </c>
      <c r="D317" s="278" t="s">
        <v>1701</v>
      </c>
      <c r="E317" s="290">
        <v>43006</v>
      </c>
      <c r="F317" s="283"/>
      <c r="G317" s="283"/>
      <c r="H317" s="283" t="s">
        <v>1702</v>
      </c>
      <c r="I317" s="283">
        <v>6000226368</v>
      </c>
      <c r="J317" s="359">
        <v>9900282950</v>
      </c>
      <c r="K317" s="360">
        <v>10035030858054</v>
      </c>
      <c r="L317" s="290">
        <v>43005</v>
      </c>
      <c r="M317" s="280" t="s">
        <v>1703</v>
      </c>
      <c r="N317" s="350">
        <v>82</v>
      </c>
      <c r="O317" s="310" t="str">
        <f t="shared" si="5"/>
        <v>361030500</v>
      </c>
      <c r="P317" s="290">
        <v>43005</v>
      </c>
      <c r="Q317" s="291"/>
    </row>
    <row r="318" spans="1:79">
      <c r="A318" s="278" t="s">
        <v>1704</v>
      </c>
      <c r="B318" s="279">
        <v>101</v>
      </c>
      <c r="C318" s="280">
        <v>120100</v>
      </c>
      <c r="D318" s="278" t="s">
        <v>1705</v>
      </c>
      <c r="E318" s="290">
        <v>43006</v>
      </c>
      <c r="F318" s="283"/>
      <c r="G318" s="283"/>
      <c r="H318" s="283" t="s">
        <v>1706</v>
      </c>
      <c r="I318" s="283">
        <v>6000226556</v>
      </c>
      <c r="J318" s="359">
        <v>9900283074</v>
      </c>
      <c r="K318" s="360">
        <v>10035030856988</v>
      </c>
      <c r="L318" s="290">
        <v>43005</v>
      </c>
      <c r="M318" s="280" t="s">
        <v>1707</v>
      </c>
      <c r="N318" s="350">
        <v>40</v>
      </c>
      <c r="O318" s="310" t="str">
        <f t="shared" si="5"/>
        <v>101120100</v>
      </c>
      <c r="P318" s="290">
        <v>43005</v>
      </c>
      <c r="Q318" s="291"/>
    </row>
    <row r="319" spans="1:79">
      <c r="A319" s="278" t="s">
        <v>1708</v>
      </c>
      <c r="B319" s="301">
        <v>401</v>
      </c>
      <c r="C319" s="310">
        <v>101301</v>
      </c>
      <c r="D319" s="302" t="s">
        <v>1709</v>
      </c>
      <c r="E319" s="331">
        <v>43011</v>
      </c>
      <c r="F319" s="304"/>
      <c r="G319" s="304"/>
      <c r="H319" s="304" t="s">
        <v>1710</v>
      </c>
      <c r="I319" s="283">
        <v>6000225203</v>
      </c>
      <c r="J319" s="359">
        <v>9900282951</v>
      </c>
      <c r="K319" s="362">
        <v>10035030877045</v>
      </c>
      <c r="L319" s="331">
        <v>43010</v>
      </c>
      <c r="M319" s="310" t="s">
        <v>1711</v>
      </c>
      <c r="N319" s="363">
        <v>350</v>
      </c>
      <c r="O319" s="310" t="str">
        <f t="shared" si="5"/>
        <v>401101301</v>
      </c>
      <c r="P319" s="331">
        <v>43009</v>
      </c>
      <c r="Q319" s="291"/>
    </row>
    <row r="320" spans="1:79" s="283" customFormat="1">
      <c r="A320" s="278" t="s">
        <v>1712</v>
      </c>
      <c r="B320" s="279">
        <v>231</v>
      </c>
      <c r="C320" s="278" t="s">
        <v>613</v>
      </c>
      <c r="D320" s="278" t="s">
        <v>1713</v>
      </c>
      <c r="E320" s="290">
        <v>43013</v>
      </c>
      <c r="H320" s="283" t="s">
        <v>1714</v>
      </c>
      <c r="I320" s="283">
        <v>6000226190</v>
      </c>
      <c r="J320" s="359">
        <v>9900282828</v>
      </c>
      <c r="K320" s="360">
        <v>10035030895200</v>
      </c>
      <c r="L320" s="290">
        <v>43012</v>
      </c>
      <c r="M320" s="280" t="s">
        <v>1715</v>
      </c>
      <c r="N320" s="350">
        <v>350</v>
      </c>
      <c r="O320" s="280" t="str">
        <f t="shared" si="5"/>
        <v>231020801</v>
      </c>
      <c r="P320" s="290">
        <v>43012</v>
      </c>
      <c r="Q320" s="291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F320" s="254"/>
      <c r="AG320" s="254"/>
      <c r="AH320" s="254"/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54"/>
      <c r="AT320" s="254"/>
      <c r="AU320" s="254"/>
      <c r="AV320" s="254"/>
      <c r="AW320" s="254"/>
      <c r="AX320" s="254"/>
      <c r="AY320" s="254"/>
      <c r="AZ320" s="254"/>
      <c r="BA320" s="254"/>
      <c r="BB320" s="254"/>
      <c r="BC320" s="254"/>
      <c r="BD320" s="254"/>
      <c r="BE320" s="254"/>
      <c r="BF320" s="254"/>
      <c r="BG320" s="254"/>
      <c r="BH320" s="254"/>
      <c r="BI320" s="254"/>
      <c r="BJ320" s="254"/>
      <c r="BK320" s="254"/>
      <c r="BL320" s="254"/>
      <c r="BM320" s="254"/>
      <c r="BN320" s="254"/>
      <c r="BO320" s="254"/>
      <c r="BP320" s="254"/>
      <c r="BQ320" s="254"/>
      <c r="BR320" s="254"/>
      <c r="BS320" s="254"/>
      <c r="BT320" s="254"/>
      <c r="BU320" s="254"/>
      <c r="BV320" s="254"/>
      <c r="BW320" s="254"/>
      <c r="BX320" s="254"/>
      <c r="BY320" s="254"/>
      <c r="BZ320" s="254"/>
      <c r="CA320" s="321"/>
    </row>
    <row r="321" spans="1:79" s="283" customFormat="1">
      <c r="A321" s="278" t="s">
        <v>1716</v>
      </c>
      <c r="B321" s="279">
        <v>211</v>
      </c>
      <c r="C321" s="280">
        <v>500501</v>
      </c>
      <c r="D321" s="278" t="s">
        <v>1717</v>
      </c>
      <c r="E321" s="290">
        <v>43013</v>
      </c>
      <c r="H321" s="283" t="s">
        <v>1718</v>
      </c>
      <c r="I321" s="283">
        <v>6000226558</v>
      </c>
      <c r="J321" s="359">
        <v>9900283076</v>
      </c>
      <c r="K321" s="360">
        <v>10035030895917</v>
      </c>
      <c r="L321" s="290">
        <v>43013</v>
      </c>
      <c r="M321" s="280" t="s">
        <v>1719</v>
      </c>
      <c r="N321" s="350">
        <v>99.2</v>
      </c>
      <c r="O321" s="280" t="str">
        <f t="shared" si="5"/>
        <v>211500501</v>
      </c>
      <c r="P321" s="290">
        <v>43012</v>
      </c>
      <c r="Q321" s="291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  <c r="AD321" s="254"/>
      <c r="AE321" s="254"/>
      <c r="AF321" s="254"/>
      <c r="AG321" s="254"/>
      <c r="AH321" s="254"/>
      <c r="AI321" s="254"/>
      <c r="AJ321" s="254"/>
      <c r="AK321" s="254"/>
      <c r="AL321" s="254"/>
      <c r="AM321" s="254"/>
      <c r="AN321" s="254"/>
      <c r="AO321" s="254"/>
      <c r="AP321" s="254"/>
      <c r="AQ321" s="254"/>
      <c r="AR321" s="254"/>
      <c r="AS321" s="254"/>
      <c r="AT321" s="254"/>
      <c r="AU321" s="254"/>
      <c r="AV321" s="254"/>
      <c r="AW321" s="254"/>
      <c r="AX321" s="254"/>
      <c r="AY321" s="254"/>
      <c r="AZ321" s="254"/>
      <c r="BA321" s="254"/>
      <c r="BB321" s="254"/>
      <c r="BC321" s="254"/>
      <c r="BD321" s="254"/>
      <c r="BE321" s="254"/>
      <c r="BF321" s="254"/>
      <c r="BG321" s="254"/>
      <c r="BH321" s="254"/>
      <c r="BI321" s="254"/>
      <c r="BJ321" s="254"/>
      <c r="BK321" s="254"/>
      <c r="BL321" s="254"/>
      <c r="BM321" s="254"/>
      <c r="BN321" s="254"/>
      <c r="BO321" s="254"/>
      <c r="BP321" s="254"/>
      <c r="BQ321" s="254"/>
      <c r="BR321" s="254"/>
      <c r="BS321" s="254"/>
      <c r="BT321" s="254"/>
      <c r="BU321" s="254"/>
      <c r="BV321" s="254"/>
      <c r="BW321" s="254"/>
      <c r="BX321" s="254"/>
      <c r="BY321" s="254"/>
      <c r="BZ321" s="254"/>
      <c r="CA321" s="321"/>
    </row>
    <row r="322" spans="1:79" s="283" customFormat="1">
      <c r="A322" s="278" t="s">
        <v>1720</v>
      </c>
      <c r="B322" s="279">
        <v>101</v>
      </c>
      <c r="C322" s="280">
        <v>120100</v>
      </c>
      <c r="D322" s="278" t="s">
        <v>1721</v>
      </c>
      <c r="E322" s="290">
        <v>43013</v>
      </c>
      <c r="H322" s="283" t="s">
        <v>1722</v>
      </c>
      <c r="I322" s="283">
        <v>6000224911</v>
      </c>
      <c r="J322" s="359">
        <v>9900282332</v>
      </c>
      <c r="K322" s="360">
        <v>10035030892754</v>
      </c>
      <c r="L322" s="290">
        <v>43012</v>
      </c>
      <c r="M322" s="280" t="s">
        <v>1723</v>
      </c>
      <c r="N322" s="350">
        <v>40</v>
      </c>
      <c r="O322" s="280" t="str">
        <f t="shared" si="5"/>
        <v>101120100</v>
      </c>
      <c r="P322" s="290">
        <v>43011</v>
      </c>
      <c r="Q322" s="291"/>
      <c r="R322" s="254"/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F322" s="254"/>
      <c r="AG322" s="254"/>
      <c r="AH322" s="254"/>
      <c r="AI322" s="254"/>
      <c r="AJ322" s="254"/>
      <c r="AK322" s="254"/>
      <c r="AL322" s="254"/>
      <c r="AM322" s="254"/>
      <c r="AN322" s="254"/>
      <c r="AO322" s="254"/>
      <c r="AP322" s="254"/>
      <c r="AQ322" s="254"/>
      <c r="AR322" s="254"/>
      <c r="AS322" s="254"/>
      <c r="AT322" s="254"/>
      <c r="AU322" s="254"/>
      <c r="AV322" s="254"/>
      <c r="AW322" s="254"/>
      <c r="AX322" s="254"/>
      <c r="AY322" s="254"/>
      <c r="AZ322" s="254"/>
      <c r="BA322" s="254"/>
      <c r="BB322" s="254"/>
      <c r="BC322" s="254"/>
      <c r="BD322" s="254"/>
      <c r="BE322" s="254"/>
      <c r="BF322" s="254"/>
      <c r="BG322" s="254"/>
      <c r="BH322" s="254"/>
      <c r="BI322" s="254"/>
      <c r="BJ322" s="254"/>
      <c r="BK322" s="254"/>
      <c r="BL322" s="254"/>
      <c r="BM322" s="254"/>
      <c r="BN322" s="254"/>
      <c r="BO322" s="254"/>
      <c r="BP322" s="254"/>
      <c r="BQ322" s="254"/>
      <c r="BR322" s="254"/>
      <c r="BS322" s="254"/>
      <c r="BT322" s="254"/>
      <c r="BU322" s="254"/>
      <c r="BV322" s="254"/>
      <c r="BW322" s="254"/>
      <c r="BX322" s="254"/>
      <c r="BY322" s="254"/>
      <c r="BZ322" s="254"/>
      <c r="CA322" s="321"/>
    </row>
    <row r="323" spans="1:79" s="283" customFormat="1">
      <c r="A323" s="278" t="s">
        <v>1724</v>
      </c>
      <c r="B323" s="279">
        <v>211</v>
      </c>
      <c r="C323" s="280">
        <v>500901</v>
      </c>
      <c r="D323" s="278" t="s">
        <v>1725</v>
      </c>
      <c r="E323" s="290">
        <v>43014</v>
      </c>
      <c r="H323" s="283" t="s">
        <v>1726</v>
      </c>
      <c r="I323" s="283">
        <v>6000224726</v>
      </c>
      <c r="J323" s="359">
        <v>9900282208</v>
      </c>
      <c r="K323" s="360">
        <v>10035030897481</v>
      </c>
      <c r="L323" s="290">
        <v>43013</v>
      </c>
      <c r="M323" s="280" t="s">
        <v>1727</v>
      </c>
      <c r="N323" s="350">
        <v>190.46</v>
      </c>
      <c r="O323" s="280" t="str">
        <f t="shared" si="5"/>
        <v>211500901</v>
      </c>
      <c r="P323" s="290">
        <v>43013</v>
      </c>
      <c r="Q323" s="291"/>
      <c r="R323" s="254"/>
      <c r="S323" s="254"/>
      <c r="T323" s="254"/>
      <c r="U323" s="254"/>
      <c r="V323" s="254"/>
      <c r="W323" s="254"/>
      <c r="X323" s="254"/>
      <c r="Y323" s="254"/>
      <c r="Z323" s="254"/>
      <c r="AA323" s="254"/>
      <c r="AB323" s="254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4"/>
      <c r="BA323" s="254"/>
      <c r="BB323" s="254"/>
      <c r="BC323" s="254"/>
      <c r="BD323" s="254"/>
      <c r="BE323" s="254"/>
      <c r="BF323" s="254"/>
      <c r="BG323" s="254"/>
      <c r="BH323" s="254"/>
      <c r="BI323" s="254"/>
      <c r="BJ323" s="254"/>
      <c r="BK323" s="254"/>
      <c r="BL323" s="254"/>
      <c r="BM323" s="254"/>
      <c r="BN323" s="254"/>
      <c r="BO323" s="254"/>
      <c r="BP323" s="254"/>
      <c r="BQ323" s="254"/>
      <c r="BR323" s="254"/>
      <c r="BS323" s="254"/>
      <c r="BT323" s="254"/>
      <c r="BU323" s="254"/>
      <c r="BV323" s="254"/>
      <c r="BW323" s="254"/>
      <c r="BX323" s="254"/>
      <c r="BY323" s="254"/>
      <c r="BZ323" s="254"/>
      <c r="CA323" s="321"/>
    </row>
    <row r="324" spans="1:79" s="283" customFormat="1">
      <c r="A324" s="278" t="s">
        <v>1728</v>
      </c>
      <c r="B324" s="279">
        <v>101</v>
      </c>
      <c r="C324" s="280">
        <v>120100</v>
      </c>
      <c r="D324" s="278" t="s">
        <v>1729</v>
      </c>
      <c r="E324" s="290">
        <v>43019</v>
      </c>
      <c r="H324" s="283" t="s">
        <v>1730</v>
      </c>
      <c r="I324" s="283">
        <v>6000226010</v>
      </c>
      <c r="J324" s="359">
        <v>9900282705</v>
      </c>
      <c r="K324" s="360">
        <v>10035030908841</v>
      </c>
      <c r="L324" s="290">
        <v>43018</v>
      </c>
      <c r="M324" s="280" t="s">
        <v>1731</v>
      </c>
      <c r="N324" s="350">
        <v>40</v>
      </c>
      <c r="O324" s="280" t="str">
        <f t="shared" si="5"/>
        <v>101120100</v>
      </c>
      <c r="P324" s="290">
        <v>43017</v>
      </c>
      <c r="Q324" s="291"/>
      <c r="R324" s="254"/>
      <c r="S324" s="254"/>
      <c r="T324" s="254"/>
      <c r="U324" s="254"/>
      <c r="V324" s="254"/>
      <c r="W324" s="254"/>
      <c r="X324" s="254"/>
      <c r="Y324" s="254"/>
      <c r="Z324" s="254"/>
      <c r="AA324" s="254"/>
      <c r="AB324" s="254"/>
      <c r="AC324" s="254"/>
      <c r="AD324" s="254"/>
      <c r="AE324" s="254"/>
      <c r="AF324" s="254"/>
      <c r="AG324" s="254"/>
      <c r="AH324" s="254"/>
      <c r="AI324" s="254"/>
      <c r="AJ324" s="254"/>
      <c r="AK324" s="254"/>
      <c r="AL324" s="254"/>
      <c r="AM324" s="254"/>
      <c r="AN324" s="254"/>
      <c r="AO324" s="254"/>
      <c r="AP324" s="254"/>
      <c r="AQ324" s="254"/>
      <c r="AR324" s="254"/>
      <c r="AS324" s="254"/>
      <c r="AT324" s="254"/>
      <c r="AU324" s="254"/>
      <c r="AV324" s="254"/>
      <c r="AW324" s="254"/>
      <c r="AX324" s="254"/>
      <c r="AY324" s="254"/>
      <c r="AZ324" s="254"/>
      <c r="BA324" s="254"/>
      <c r="BB324" s="254"/>
      <c r="BC324" s="254"/>
      <c r="BD324" s="254"/>
      <c r="BE324" s="254"/>
      <c r="BF324" s="254"/>
      <c r="BG324" s="254"/>
      <c r="BH324" s="254"/>
      <c r="BI324" s="254"/>
      <c r="BJ324" s="254"/>
      <c r="BK324" s="254"/>
      <c r="BL324" s="254"/>
      <c r="BM324" s="254"/>
      <c r="BN324" s="254"/>
      <c r="BO324" s="254"/>
      <c r="BP324" s="254"/>
      <c r="BQ324" s="254"/>
      <c r="BR324" s="254"/>
      <c r="BS324" s="254"/>
      <c r="BT324" s="254"/>
      <c r="BU324" s="254"/>
      <c r="BV324" s="254"/>
      <c r="BW324" s="254"/>
      <c r="BX324" s="254"/>
      <c r="BY324" s="254"/>
      <c r="BZ324" s="254"/>
      <c r="CA324" s="321"/>
    </row>
    <row r="325" spans="1:79" s="283" customFormat="1">
      <c r="A325" s="278" t="s">
        <v>1732</v>
      </c>
      <c r="B325" s="279">
        <v>101</v>
      </c>
      <c r="C325" s="280">
        <v>120100</v>
      </c>
      <c r="D325" s="278" t="s">
        <v>1733</v>
      </c>
      <c r="E325" s="290">
        <v>43021</v>
      </c>
      <c r="H325" s="283" t="s">
        <v>1734</v>
      </c>
      <c r="I325" s="283">
        <v>6000226559</v>
      </c>
      <c r="J325" s="359">
        <v>9900283078</v>
      </c>
      <c r="K325" s="360">
        <v>10035030918350</v>
      </c>
      <c r="L325" s="290">
        <v>43020</v>
      </c>
      <c r="M325" s="280" t="s">
        <v>1295</v>
      </c>
      <c r="N325" s="350">
        <v>40</v>
      </c>
      <c r="O325" s="280" t="str">
        <f t="shared" si="5"/>
        <v>101120100</v>
      </c>
      <c r="P325" s="290">
        <v>43019</v>
      </c>
      <c r="Q325" s="291"/>
      <c r="R325" s="254"/>
      <c r="S325" s="254"/>
      <c r="T325" s="254"/>
      <c r="U325" s="254"/>
      <c r="V325" s="254"/>
      <c r="W325" s="254"/>
      <c r="X325" s="254"/>
      <c r="Y325" s="254"/>
      <c r="Z325" s="254"/>
      <c r="AA325" s="254"/>
      <c r="AB325" s="254"/>
      <c r="AC325" s="254"/>
      <c r="AD325" s="254"/>
      <c r="AE325" s="254"/>
      <c r="AF325" s="254"/>
      <c r="AG325" s="254"/>
      <c r="AH325" s="254"/>
      <c r="AI325" s="254"/>
      <c r="AJ325" s="254"/>
      <c r="AK325" s="254"/>
      <c r="AL325" s="254"/>
      <c r="AM325" s="254"/>
      <c r="AN325" s="254"/>
      <c r="AO325" s="254"/>
      <c r="AP325" s="254"/>
      <c r="AQ325" s="254"/>
      <c r="AR325" s="254"/>
      <c r="AS325" s="254"/>
      <c r="AT325" s="254"/>
      <c r="AU325" s="254"/>
      <c r="AV325" s="254"/>
      <c r="AW325" s="254"/>
      <c r="AX325" s="254"/>
      <c r="AY325" s="254"/>
      <c r="AZ325" s="254"/>
      <c r="BA325" s="254"/>
      <c r="BB325" s="254"/>
      <c r="BC325" s="254"/>
      <c r="BD325" s="254"/>
      <c r="BE325" s="254"/>
      <c r="BF325" s="254"/>
      <c r="BG325" s="254"/>
      <c r="BH325" s="254"/>
      <c r="BI325" s="254"/>
      <c r="BJ325" s="254"/>
      <c r="BK325" s="254"/>
      <c r="BL325" s="254"/>
      <c r="BM325" s="254"/>
      <c r="BN325" s="254"/>
      <c r="BO325" s="254"/>
      <c r="BP325" s="254"/>
      <c r="BQ325" s="254"/>
      <c r="BR325" s="254"/>
      <c r="BS325" s="254"/>
      <c r="BT325" s="254"/>
      <c r="BU325" s="254"/>
      <c r="BV325" s="254"/>
      <c r="BW325" s="254"/>
      <c r="BX325" s="254"/>
      <c r="BY325" s="254"/>
      <c r="BZ325" s="254"/>
      <c r="CA325" s="321"/>
    </row>
    <row r="326" spans="1:79" s="283" customFormat="1">
      <c r="A326" s="278" t="s">
        <v>1735</v>
      </c>
      <c r="B326" s="279">
        <v>101</v>
      </c>
      <c r="C326" s="280">
        <v>120100</v>
      </c>
      <c r="D326" s="278" t="s">
        <v>1736</v>
      </c>
      <c r="E326" s="290">
        <v>43025</v>
      </c>
      <c r="H326" s="283" t="s">
        <v>1737</v>
      </c>
      <c r="I326" s="283">
        <v>6000225132</v>
      </c>
      <c r="J326" s="359">
        <v>9900282459</v>
      </c>
      <c r="K326" s="360">
        <v>10035030925015</v>
      </c>
      <c r="L326" s="290">
        <v>43023</v>
      </c>
      <c r="M326" s="280" t="s">
        <v>1738</v>
      </c>
      <c r="N326" s="350">
        <v>40</v>
      </c>
      <c r="O326" s="280" t="str">
        <f t="shared" si="5"/>
        <v>101120100</v>
      </c>
      <c r="P326" s="290">
        <v>43020</v>
      </c>
      <c r="Q326" s="291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  <c r="BC326" s="254"/>
      <c r="BD326" s="254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54"/>
      <c r="BV326" s="254"/>
      <c r="BW326" s="254"/>
      <c r="BX326" s="254"/>
      <c r="BY326" s="254"/>
      <c r="BZ326" s="254"/>
      <c r="CA326" s="321"/>
    </row>
    <row r="327" spans="1:79" s="283" customFormat="1">
      <c r="A327" s="278" t="s">
        <v>1739</v>
      </c>
      <c r="B327" s="279">
        <v>211</v>
      </c>
      <c r="C327" s="280">
        <v>780701</v>
      </c>
      <c r="D327" s="278" t="s">
        <v>1740</v>
      </c>
      <c r="E327" s="290">
        <v>43025</v>
      </c>
      <c r="H327" s="283" t="s">
        <v>1741</v>
      </c>
      <c r="I327" s="283">
        <v>6000225130</v>
      </c>
      <c r="J327" s="359">
        <v>9900282458</v>
      </c>
      <c r="K327" s="360">
        <v>10035030927794</v>
      </c>
      <c r="L327" s="290">
        <v>43024</v>
      </c>
      <c r="M327" s="280" t="s">
        <v>1742</v>
      </c>
      <c r="N327" s="350">
        <v>100</v>
      </c>
      <c r="O327" s="280" t="str">
        <f t="shared" si="5"/>
        <v>211780701</v>
      </c>
      <c r="P327" s="290">
        <v>43023</v>
      </c>
      <c r="Q327" s="291"/>
      <c r="R327" s="254"/>
      <c r="S327" s="254"/>
      <c r="T327" s="254"/>
      <c r="U327" s="254"/>
      <c r="V327" s="254"/>
      <c r="W327" s="254"/>
      <c r="X327" s="254"/>
      <c r="Y327" s="254"/>
      <c r="Z327" s="254"/>
      <c r="AA327" s="254"/>
      <c r="AB327" s="254"/>
      <c r="AC327" s="254"/>
      <c r="AD327" s="254"/>
      <c r="AE327" s="254"/>
      <c r="AF327" s="254"/>
      <c r="AG327" s="254"/>
      <c r="AH327" s="254"/>
      <c r="AI327" s="254"/>
      <c r="AJ327" s="254"/>
      <c r="AK327" s="254"/>
      <c r="AL327" s="254"/>
      <c r="AM327" s="254"/>
      <c r="AN327" s="254"/>
      <c r="AO327" s="254"/>
      <c r="AP327" s="254"/>
      <c r="AQ327" s="254"/>
      <c r="AR327" s="254"/>
      <c r="AS327" s="254"/>
      <c r="AT327" s="254"/>
      <c r="AU327" s="254"/>
      <c r="AV327" s="254"/>
      <c r="AW327" s="254"/>
      <c r="AX327" s="254"/>
      <c r="AY327" s="254"/>
      <c r="AZ327" s="254"/>
      <c r="BA327" s="254"/>
      <c r="BB327" s="254"/>
      <c r="BC327" s="254"/>
      <c r="BD327" s="254"/>
      <c r="BE327" s="254"/>
      <c r="BF327" s="254"/>
      <c r="BG327" s="254"/>
      <c r="BH327" s="254"/>
      <c r="BI327" s="254"/>
      <c r="BJ327" s="254"/>
      <c r="BK327" s="254"/>
      <c r="BL327" s="254"/>
      <c r="BM327" s="254"/>
      <c r="BN327" s="254"/>
      <c r="BO327" s="254"/>
      <c r="BP327" s="254"/>
      <c r="BQ327" s="254"/>
      <c r="BR327" s="254"/>
      <c r="BS327" s="254"/>
      <c r="BT327" s="254"/>
      <c r="BU327" s="254"/>
      <c r="BV327" s="254"/>
      <c r="BW327" s="254"/>
      <c r="BX327" s="254"/>
      <c r="BY327" s="254"/>
      <c r="BZ327" s="254"/>
      <c r="CA327" s="321"/>
    </row>
    <row r="328" spans="1:79" s="283" customFormat="1">
      <c r="A328" s="278" t="s">
        <v>1743</v>
      </c>
      <c r="B328" s="279">
        <v>361</v>
      </c>
      <c r="C328" s="278" t="s">
        <v>550</v>
      </c>
      <c r="D328" s="278" t="s">
        <v>1744</v>
      </c>
      <c r="E328" s="290">
        <v>43027</v>
      </c>
      <c r="H328" s="283" t="s">
        <v>1745</v>
      </c>
      <c r="I328" s="283">
        <v>6000231606</v>
      </c>
      <c r="J328" s="359">
        <v>9900284624</v>
      </c>
      <c r="K328" s="360">
        <v>10035030935294</v>
      </c>
      <c r="L328" s="290">
        <v>43025</v>
      </c>
      <c r="M328" s="280" t="s">
        <v>1746</v>
      </c>
      <c r="N328" s="350">
        <v>232</v>
      </c>
      <c r="O328" s="280" t="str">
        <f t="shared" si="5"/>
        <v>361030500</v>
      </c>
      <c r="P328" s="290">
        <v>43024</v>
      </c>
      <c r="Q328" s="291"/>
      <c r="R328" s="254"/>
      <c r="S328" s="254"/>
      <c r="T328" s="254"/>
      <c r="U328" s="254"/>
      <c r="V328" s="254"/>
      <c r="W328" s="254"/>
      <c r="X328" s="254"/>
      <c r="Y328" s="254"/>
      <c r="Z328" s="254"/>
      <c r="AA328" s="254"/>
      <c r="AB328" s="254"/>
      <c r="AC328" s="254"/>
      <c r="AD328" s="254"/>
      <c r="AE328" s="254"/>
      <c r="AF328" s="254"/>
      <c r="AG328" s="254"/>
      <c r="AH328" s="254"/>
      <c r="AI328" s="254"/>
      <c r="AJ328" s="254"/>
      <c r="AK328" s="254"/>
      <c r="AL328" s="254"/>
      <c r="AM328" s="254"/>
      <c r="AN328" s="254"/>
      <c r="AO328" s="254"/>
      <c r="AP328" s="254"/>
      <c r="AQ328" s="254"/>
      <c r="AR328" s="254"/>
      <c r="AS328" s="254"/>
      <c r="AT328" s="254"/>
      <c r="AU328" s="254"/>
      <c r="AV328" s="254"/>
      <c r="AW328" s="254"/>
      <c r="AX328" s="254"/>
      <c r="AY328" s="254"/>
      <c r="AZ328" s="254"/>
      <c r="BA328" s="254"/>
      <c r="BB328" s="254"/>
      <c r="BC328" s="254"/>
      <c r="BD328" s="254"/>
      <c r="BE328" s="254"/>
      <c r="BF328" s="254"/>
      <c r="BG328" s="254"/>
      <c r="BH328" s="254"/>
      <c r="BI328" s="254"/>
      <c r="BJ328" s="254"/>
      <c r="BK328" s="254"/>
      <c r="BL328" s="254"/>
      <c r="BM328" s="254"/>
      <c r="BN328" s="254"/>
      <c r="BO328" s="254"/>
      <c r="BP328" s="254"/>
      <c r="BQ328" s="254"/>
      <c r="BR328" s="254"/>
      <c r="BS328" s="254"/>
      <c r="BT328" s="254"/>
      <c r="BU328" s="254"/>
      <c r="BV328" s="254"/>
      <c r="BW328" s="254"/>
      <c r="BX328" s="254"/>
      <c r="BY328" s="254"/>
      <c r="BZ328" s="254"/>
      <c r="CA328" s="321"/>
    </row>
    <row r="329" spans="1:79" s="283" customFormat="1">
      <c r="A329" s="278" t="s">
        <v>1747</v>
      </c>
      <c r="B329" s="279">
        <v>361</v>
      </c>
      <c r="C329" s="278" t="s">
        <v>550</v>
      </c>
      <c r="D329" s="278" t="s">
        <v>1748</v>
      </c>
      <c r="E329" s="290">
        <v>43027</v>
      </c>
      <c r="H329" s="283" t="s">
        <v>1749</v>
      </c>
      <c r="I329" s="283">
        <v>6000225136</v>
      </c>
      <c r="J329" s="359">
        <v>9900282461</v>
      </c>
      <c r="K329" s="360">
        <v>10035030935318</v>
      </c>
      <c r="L329" s="290">
        <v>43025</v>
      </c>
      <c r="M329" s="280" t="s">
        <v>1750</v>
      </c>
      <c r="N329" s="350">
        <v>50</v>
      </c>
      <c r="O329" s="280" t="str">
        <f t="shared" si="5"/>
        <v>361030500</v>
      </c>
      <c r="P329" s="290">
        <v>43024</v>
      </c>
      <c r="Q329" s="291"/>
      <c r="R329" s="254"/>
      <c r="S329" s="254"/>
      <c r="T329" s="254"/>
      <c r="U329" s="254"/>
      <c r="V329" s="254"/>
      <c r="W329" s="254"/>
      <c r="X329" s="254"/>
      <c r="Y329" s="254"/>
      <c r="Z329" s="254"/>
      <c r="AA329" s="254"/>
      <c r="AB329" s="254"/>
      <c r="AC329" s="254"/>
      <c r="AD329" s="254"/>
      <c r="AE329" s="254"/>
      <c r="AF329" s="254"/>
      <c r="AG329" s="254"/>
      <c r="AH329" s="254"/>
      <c r="AI329" s="254"/>
      <c r="AJ329" s="254"/>
      <c r="AK329" s="254"/>
      <c r="AL329" s="254"/>
      <c r="AM329" s="254"/>
      <c r="AN329" s="254"/>
      <c r="AO329" s="254"/>
      <c r="AP329" s="254"/>
      <c r="AQ329" s="254"/>
      <c r="AR329" s="254"/>
      <c r="AS329" s="254"/>
      <c r="AT329" s="254"/>
      <c r="AU329" s="254"/>
      <c r="AV329" s="254"/>
      <c r="AW329" s="254"/>
      <c r="AX329" s="254"/>
      <c r="AY329" s="254"/>
      <c r="AZ329" s="254"/>
      <c r="BA329" s="254"/>
      <c r="BB329" s="254"/>
      <c r="BC329" s="254"/>
      <c r="BD329" s="254"/>
      <c r="BE329" s="254"/>
      <c r="BF329" s="254"/>
      <c r="BG329" s="254"/>
      <c r="BH329" s="254"/>
      <c r="BI329" s="254"/>
      <c r="BJ329" s="254"/>
      <c r="BK329" s="254"/>
      <c r="BL329" s="254"/>
      <c r="BM329" s="254"/>
      <c r="BN329" s="254"/>
      <c r="BO329" s="254"/>
      <c r="BP329" s="254"/>
      <c r="BQ329" s="254"/>
      <c r="BR329" s="254"/>
      <c r="BS329" s="254"/>
      <c r="BT329" s="254"/>
      <c r="BU329" s="254"/>
      <c r="BV329" s="254"/>
      <c r="BW329" s="254"/>
      <c r="BX329" s="254"/>
      <c r="BY329" s="254"/>
      <c r="BZ329" s="254"/>
      <c r="CA329" s="321"/>
    </row>
    <row r="330" spans="1:79" s="283" customFormat="1">
      <c r="A330" s="278" t="s">
        <v>1751</v>
      </c>
      <c r="B330" s="279">
        <v>361</v>
      </c>
      <c r="C330" s="278" t="s">
        <v>550</v>
      </c>
      <c r="D330" s="278" t="s">
        <v>1752</v>
      </c>
      <c r="E330" s="290">
        <v>43027</v>
      </c>
      <c r="H330" s="283" t="s">
        <v>1753</v>
      </c>
      <c r="I330" s="283">
        <v>6000225585</v>
      </c>
      <c r="J330" s="359">
        <v>9900282586</v>
      </c>
      <c r="K330" s="360">
        <v>10035030935365</v>
      </c>
      <c r="L330" s="290">
        <v>43025</v>
      </c>
      <c r="M330" s="280" t="s">
        <v>1750</v>
      </c>
      <c r="N330" s="350">
        <v>50</v>
      </c>
      <c r="O330" s="280" t="str">
        <f t="shared" si="5"/>
        <v>361030500</v>
      </c>
      <c r="P330" s="290">
        <v>43024</v>
      </c>
      <c r="Q330" s="291"/>
      <c r="R330" s="254"/>
      <c r="S330" s="254"/>
      <c r="T330" s="254"/>
      <c r="U330" s="254"/>
      <c r="V330" s="254"/>
      <c r="W330" s="254"/>
      <c r="X330" s="254"/>
      <c r="Y330" s="254"/>
      <c r="Z330" s="254"/>
      <c r="AA330" s="254"/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54"/>
      <c r="AT330" s="254"/>
      <c r="AU330" s="254"/>
      <c r="AV330" s="254"/>
      <c r="AW330" s="254"/>
      <c r="AX330" s="254"/>
      <c r="AY330" s="254"/>
      <c r="AZ330" s="254"/>
      <c r="BA330" s="254"/>
      <c r="BB330" s="254"/>
      <c r="BC330" s="254"/>
      <c r="BD330" s="254"/>
      <c r="BE330" s="254"/>
      <c r="BF330" s="254"/>
      <c r="BG330" s="254"/>
      <c r="BH330" s="254"/>
      <c r="BI330" s="254"/>
      <c r="BJ330" s="254"/>
      <c r="BK330" s="254"/>
      <c r="BL330" s="254"/>
      <c r="BM330" s="254"/>
      <c r="BN330" s="254"/>
      <c r="BO330" s="254"/>
      <c r="BP330" s="254"/>
      <c r="BQ330" s="254"/>
      <c r="BR330" s="254"/>
      <c r="BS330" s="254"/>
      <c r="BT330" s="254"/>
      <c r="BU330" s="254"/>
      <c r="BV330" s="254"/>
      <c r="BW330" s="254"/>
      <c r="BX330" s="254"/>
      <c r="BY330" s="254"/>
      <c r="BZ330" s="254"/>
      <c r="CA330" s="321"/>
    </row>
    <row r="331" spans="1:79" s="283" customFormat="1">
      <c r="A331" s="278" t="s">
        <v>1754</v>
      </c>
      <c r="B331" s="279">
        <v>101</v>
      </c>
      <c r="C331" s="280">
        <v>120100</v>
      </c>
      <c r="D331" s="278" t="s">
        <v>1755</v>
      </c>
      <c r="E331" s="290">
        <v>43032</v>
      </c>
      <c r="H331" s="283" t="s">
        <v>1756</v>
      </c>
      <c r="I331" s="283">
        <v>6000225134</v>
      </c>
      <c r="J331" s="359">
        <v>9900282460</v>
      </c>
      <c r="K331" s="360">
        <v>10035030951112</v>
      </c>
      <c r="L331" s="290">
        <v>43032</v>
      </c>
      <c r="M331" s="280" t="s">
        <v>1757</v>
      </c>
      <c r="N331" s="350">
        <v>40</v>
      </c>
      <c r="O331" s="280" t="str">
        <f t="shared" si="5"/>
        <v>101120100</v>
      </c>
      <c r="P331" s="290">
        <v>43032</v>
      </c>
      <c r="Q331" s="291"/>
      <c r="R331" s="254"/>
      <c r="S331" s="254"/>
      <c r="T331" s="254"/>
      <c r="U331" s="254"/>
      <c r="V331" s="254"/>
      <c r="W331" s="254"/>
      <c r="X331" s="254"/>
      <c r="Y331" s="254"/>
      <c r="Z331" s="254"/>
      <c r="AA331" s="254"/>
      <c r="AB331" s="254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4"/>
      <c r="BA331" s="254"/>
      <c r="BB331" s="254"/>
      <c r="BC331" s="254"/>
      <c r="BD331" s="254"/>
      <c r="BE331" s="254"/>
      <c r="BF331" s="254"/>
      <c r="BG331" s="254"/>
      <c r="BH331" s="254"/>
      <c r="BI331" s="254"/>
      <c r="BJ331" s="254"/>
      <c r="BK331" s="254"/>
      <c r="BL331" s="254"/>
      <c r="BM331" s="254"/>
      <c r="BN331" s="254"/>
      <c r="BO331" s="254"/>
      <c r="BP331" s="254"/>
      <c r="BQ331" s="254"/>
      <c r="BR331" s="254"/>
      <c r="BS331" s="254"/>
      <c r="BT331" s="254"/>
      <c r="BU331" s="254"/>
      <c r="BV331" s="254"/>
      <c r="BW331" s="254"/>
      <c r="BX331" s="254"/>
      <c r="BY331" s="254"/>
      <c r="BZ331" s="254"/>
      <c r="CA331" s="321"/>
    </row>
    <row r="332" spans="1:79" s="283" customFormat="1">
      <c r="A332" s="278" t="s">
        <v>1758</v>
      </c>
      <c r="B332" s="279">
        <v>231</v>
      </c>
      <c r="C332" s="278" t="s">
        <v>613</v>
      </c>
      <c r="D332" s="278" t="s">
        <v>1759</v>
      </c>
      <c r="E332" s="290">
        <v>43039</v>
      </c>
      <c r="H332" s="283" t="s">
        <v>1760</v>
      </c>
      <c r="I332" s="283">
        <v>5080144209</v>
      </c>
      <c r="J332" s="359">
        <v>9900282834</v>
      </c>
      <c r="K332" s="360">
        <v>10035030972983</v>
      </c>
      <c r="L332" s="290">
        <v>43037</v>
      </c>
      <c r="M332" s="280" t="s">
        <v>1761</v>
      </c>
      <c r="N332" s="350">
        <v>900</v>
      </c>
      <c r="O332" s="280" t="str">
        <f t="shared" si="5"/>
        <v>231020801</v>
      </c>
      <c r="P332" s="290">
        <v>43033</v>
      </c>
      <c r="Q332" s="291"/>
      <c r="R332" s="254"/>
      <c r="S332" s="254"/>
      <c r="T332" s="254"/>
      <c r="U332" s="254"/>
      <c r="V332" s="254"/>
      <c r="W332" s="254"/>
      <c r="X332" s="254"/>
      <c r="Y332" s="254"/>
      <c r="Z332" s="254"/>
      <c r="AA332" s="254"/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254"/>
      <c r="AU332" s="254"/>
      <c r="AV332" s="254"/>
      <c r="AW332" s="254"/>
      <c r="AX332" s="254"/>
      <c r="AY332" s="254"/>
      <c r="AZ332" s="254"/>
      <c r="BA332" s="254"/>
      <c r="BB332" s="254"/>
      <c r="BC332" s="254"/>
      <c r="BD332" s="254"/>
      <c r="BE332" s="254"/>
      <c r="BF332" s="254"/>
      <c r="BG332" s="254"/>
      <c r="BH332" s="254"/>
      <c r="BI332" s="254"/>
      <c r="BJ332" s="254"/>
      <c r="BK332" s="254"/>
      <c r="BL332" s="254"/>
      <c r="BM332" s="254"/>
      <c r="BN332" s="254"/>
      <c r="BO332" s="254"/>
      <c r="BP332" s="254"/>
      <c r="BQ332" s="254"/>
      <c r="BR332" s="254"/>
      <c r="BS332" s="254"/>
      <c r="BT332" s="254"/>
      <c r="BU332" s="254"/>
      <c r="BV332" s="254"/>
      <c r="BW332" s="254"/>
      <c r="BX332" s="254"/>
      <c r="BY332" s="254"/>
      <c r="BZ332" s="254"/>
      <c r="CA332" s="321"/>
    </row>
    <row r="333" spans="1:79" s="283" customFormat="1">
      <c r="A333" s="278" t="s">
        <v>1762</v>
      </c>
      <c r="B333" s="279">
        <v>291</v>
      </c>
      <c r="C333" s="278" t="s">
        <v>1763</v>
      </c>
      <c r="D333" s="278" t="s">
        <v>1764</v>
      </c>
      <c r="E333" s="290">
        <v>43052</v>
      </c>
      <c r="H333" s="283" t="s">
        <v>1765</v>
      </c>
      <c r="I333" s="283">
        <v>6000225593</v>
      </c>
      <c r="J333" s="359">
        <v>9900282593</v>
      </c>
      <c r="K333" s="360">
        <v>10035031046817</v>
      </c>
      <c r="L333" s="290">
        <v>43051</v>
      </c>
      <c r="M333" s="280" t="s">
        <v>1766</v>
      </c>
      <c r="N333" s="350">
        <v>125.74</v>
      </c>
      <c r="O333" s="280" t="str">
        <f t="shared" si="5"/>
        <v>291051086</v>
      </c>
      <c r="P333" s="290">
        <v>43048</v>
      </c>
      <c r="Q333" s="291"/>
      <c r="R333" s="254"/>
      <c r="S333" s="254"/>
      <c r="T333" s="254"/>
      <c r="U333" s="254"/>
      <c r="V333" s="254"/>
      <c r="W333" s="254"/>
      <c r="X333" s="254"/>
      <c r="Y333" s="254"/>
      <c r="Z333" s="254"/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4"/>
      <c r="AY333" s="254"/>
      <c r="AZ333" s="254"/>
      <c r="BA333" s="254"/>
      <c r="BB333" s="254"/>
      <c r="BC333" s="254"/>
      <c r="BD333" s="254"/>
      <c r="BE333" s="254"/>
      <c r="BF333" s="254"/>
      <c r="BG333" s="254"/>
      <c r="BH333" s="254"/>
      <c r="BI333" s="254"/>
      <c r="BJ333" s="254"/>
      <c r="BK333" s="254"/>
      <c r="BL333" s="254"/>
      <c r="BM333" s="254"/>
      <c r="BN333" s="254"/>
      <c r="BO333" s="254"/>
      <c r="BP333" s="254"/>
      <c r="BQ333" s="254"/>
      <c r="BR333" s="254"/>
      <c r="BS333" s="254"/>
      <c r="BT333" s="254"/>
      <c r="BU333" s="254"/>
      <c r="BV333" s="254"/>
      <c r="BW333" s="254"/>
      <c r="BX333" s="254"/>
      <c r="BY333" s="254"/>
      <c r="BZ333" s="254"/>
      <c r="CA333" s="321"/>
    </row>
    <row r="334" spans="1:79" s="283" customFormat="1">
      <c r="A334" s="278" t="s">
        <v>1767</v>
      </c>
      <c r="B334" s="279">
        <v>262</v>
      </c>
      <c r="C334" s="278" t="s">
        <v>572</v>
      </c>
      <c r="D334" s="278" t="s">
        <v>1768</v>
      </c>
      <c r="E334" s="290">
        <v>43053</v>
      </c>
      <c r="H334" s="283" t="s">
        <v>1769</v>
      </c>
      <c r="I334" s="283">
        <v>5080161100</v>
      </c>
      <c r="J334" s="359">
        <v>9900282840</v>
      </c>
      <c r="K334" s="360">
        <v>10035031044612</v>
      </c>
      <c r="L334" s="290">
        <v>43051</v>
      </c>
      <c r="M334" s="280" t="s">
        <v>1770</v>
      </c>
      <c r="N334" s="350">
        <v>80</v>
      </c>
      <c r="O334" s="280" t="str">
        <f t="shared" si="5"/>
        <v>262020201</v>
      </c>
      <c r="P334" s="290">
        <v>43049</v>
      </c>
      <c r="Q334" s="291"/>
      <c r="R334" s="254"/>
      <c r="S334" s="254"/>
      <c r="T334" s="254"/>
      <c r="U334" s="254"/>
      <c r="V334" s="254"/>
      <c r="W334" s="254"/>
      <c r="X334" s="254"/>
      <c r="Y334" s="254"/>
      <c r="Z334" s="254"/>
      <c r="AA334" s="254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54"/>
      <c r="AT334" s="254"/>
      <c r="AU334" s="254"/>
      <c r="AV334" s="254"/>
      <c r="AW334" s="254"/>
      <c r="AX334" s="254"/>
      <c r="AY334" s="254"/>
      <c r="AZ334" s="254"/>
      <c r="BA334" s="254"/>
      <c r="BB334" s="254"/>
      <c r="BC334" s="254"/>
      <c r="BD334" s="254"/>
      <c r="BE334" s="254"/>
      <c r="BF334" s="254"/>
      <c r="BG334" s="254"/>
      <c r="BH334" s="254"/>
      <c r="BI334" s="254"/>
      <c r="BJ334" s="254"/>
      <c r="BK334" s="254"/>
      <c r="BL334" s="254"/>
      <c r="BM334" s="254"/>
      <c r="BN334" s="254"/>
      <c r="BO334" s="254"/>
      <c r="BP334" s="254"/>
      <c r="BQ334" s="254"/>
      <c r="BR334" s="254"/>
      <c r="BS334" s="254"/>
      <c r="BT334" s="254"/>
      <c r="BU334" s="254"/>
      <c r="BV334" s="254"/>
      <c r="BW334" s="254"/>
      <c r="BX334" s="254"/>
      <c r="BY334" s="254"/>
      <c r="BZ334" s="254"/>
      <c r="CA334" s="321"/>
    </row>
    <row r="335" spans="1:79" s="283" customFormat="1">
      <c r="A335" s="278" t="s">
        <v>1771</v>
      </c>
      <c r="B335" s="364">
        <v>291</v>
      </c>
      <c r="C335" s="329" t="s">
        <v>1763</v>
      </c>
      <c r="D335" s="278" t="s">
        <v>1772</v>
      </c>
      <c r="E335" s="290">
        <v>43053</v>
      </c>
      <c r="H335" s="283" t="s">
        <v>1773</v>
      </c>
      <c r="I335" s="283">
        <v>6000224732</v>
      </c>
      <c r="J335" s="359">
        <v>9900282219</v>
      </c>
      <c r="K335" s="360">
        <v>10035031046815</v>
      </c>
      <c r="L335" s="290">
        <v>43051</v>
      </c>
      <c r="M335" s="280" t="s">
        <v>1766</v>
      </c>
      <c r="N335" s="350">
        <v>125.74</v>
      </c>
      <c r="O335" s="280" t="str">
        <f t="shared" si="5"/>
        <v>291051086</v>
      </c>
      <c r="P335" s="290">
        <v>43048</v>
      </c>
      <c r="Q335" s="291"/>
      <c r="R335" s="254"/>
      <c r="S335" s="254"/>
      <c r="T335" s="254"/>
      <c r="U335" s="254"/>
      <c r="V335" s="254"/>
      <c r="W335" s="254"/>
      <c r="X335" s="254"/>
      <c r="Y335" s="254"/>
      <c r="Z335" s="254"/>
      <c r="AA335" s="254"/>
      <c r="AB335" s="254"/>
      <c r="AC335" s="254"/>
      <c r="AD335" s="254"/>
      <c r="AE335" s="254"/>
      <c r="AF335" s="254"/>
      <c r="AG335" s="254"/>
      <c r="AH335" s="254"/>
      <c r="AI335" s="254"/>
      <c r="AJ335" s="254"/>
      <c r="AK335" s="254"/>
      <c r="AL335" s="254"/>
      <c r="AM335" s="254"/>
      <c r="AN335" s="254"/>
      <c r="AO335" s="254"/>
      <c r="AP335" s="254"/>
      <c r="AQ335" s="254"/>
      <c r="AR335" s="254"/>
      <c r="AS335" s="254"/>
      <c r="AT335" s="254"/>
      <c r="AU335" s="254"/>
      <c r="AV335" s="254"/>
      <c r="AW335" s="254"/>
      <c r="AX335" s="254"/>
      <c r="AY335" s="254"/>
      <c r="AZ335" s="254"/>
      <c r="BA335" s="254"/>
      <c r="BB335" s="254"/>
      <c r="BC335" s="254"/>
      <c r="BD335" s="254"/>
      <c r="BE335" s="254"/>
      <c r="BF335" s="254"/>
      <c r="BG335" s="254"/>
      <c r="BH335" s="254"/>
      <c r="BI335" s="254"/>
      <c r="BJ335" s="254"/>
      <c r="BK335" s="254"/>
      <c r="BL335" s="254"/>
      <c r="BM335" s="254"/>
      <c r="BN335" s="254"/>
      <c r="BO335" s="254"/>
      <c r="BP335" s="254"/>
      <c r="BQ335" s="254"/>
      <c r="BR335" s="254"/>
      <c r="BS335" s="254"/>
      <c r="BT335" s="254"/>
      <c r="BU335" s="254"/>
      <c r="BV335" s="254"/>
      <c r="BW335" s="254"/>
      <c r="BX335" s="254"/>
      <c r="BY335" s="254"/>
      <c r="BZ335" s="254"/>
      <c r="CA335" s="321"/>
    </row>
    <row r="336" spans="1:79" s="283" customFormat="1">
      <c r="A336" s="278" t="s">
        <v>1774</v>
      </c>
      <c r="B336" s="364">
        <v>211</v>
      </c>
      <c r="C336" s="347">
        <v>500101</v>
      </c>
      <c r="D336" s="278" t="s">
        <v>1775</v>
      </c>
      <c r="E336" s="290">
        <v>43053</v>
      </c>
      <c r="H336" s="283" t="s">
        <v>1776</v>
      </c>
      <c r="I336" s="283">
        <v>6000225148</v>
      </c>
      <c r="J336" s="359">
        <v>9900282469</v>
      </c>
      <c r="K336" s="360">
        <v>10035031051611</v>
      </c>
      <c r="L336" s="290">
        <v>43052</v>
      </c>
      <c r="M336" s="280" t="s">
        <v>1777</v>
      </c>
      <c r="N336" s="350">
        <v>95.2</v>
      </c>
      <c r="O336" s="280" t="str">
        <f t="shared" si="5"/>
        <v>211500101</v>
      </c>
      <c r="P336" s="290">
        <v>43051</v>
      </c>
      <c r="Q336" s="291"/>
      <c r="R336" s="254"/>
      <c r="S336" s="254"/>
      <c r="T336" s="254"/>
      <c r="U336" s="254"/>
      <c r="V336" s="254"/>
      <c r="W336" s="254"/>
      <c r="X336" s="254"/>
      <c r="Y336" s="254"/>
      <c r="Z336" s="254"/>
      <c r="AA336" s="254"/>
      <c r="AB336" s="254"/>
      <c r="AC336" s="254"/>
      <c r="AD336" s="254"/>
      <c r="AE336" s="254"/>
      <c r="AF336" s="254"/>
      <c r="AG336" s="254"/>
      <c r="AH336" s="254"/>
      <c r="AI336" s="254"/>
      <c r="AJ336" s="254"/>
      <c r="AK336" s="254"/>
      <c r="AL336" s="254"/>
      <c r="AM336" s="254"/>
      <c r="AN336" s="254"/>
      <c r="AO336" s="254"/>
      <c r="AP336" s="254"/>
      <c r="AQ336" s="254"/>
      <c r="AR336" s="254"/>
      <c r="AS336" s="254"/>
      <c r="AT336" s="254"/>
      <c r="AU336" s="254"/>
      <c r="AV336" s="254"/>
      <c r="AW336" s="254"/>
      <c r="AX336" s="254"/>
      <c r="AY336" s="254"/>
      <c r="AZ336" s="254"/>
      <c r="BA336" s="254"/>
      <c r="BB336" s="254"/>
      <c r="BC336" s="254"/>
      <c r="BD336" s="254"/>
      <c r="BE336" s="254"/>
      <c r="BF336" s="254"/>
      <c r="BG336" s="254"/>
      <c r="BH336" s="254"/>
      <c r="BI336" s="254"/>
      <c r="BJ336" s="254"/>
      <c r="BK336" s="254"/>
      <c r="BL336" s="254"/>
      <c r="BM336" s="254"/>
      <c r="BN336" s="254"/>
      <c r="BO336" s="254"/>
      <c r="BP336" s="254"/>
      <c r="BQ336" s="254"/>
      <c r="BR336" s="254"/>
      <c r="BS336" s="254"/>
      <c r="BT336" s="254"/>
      <c r="BU336" s="254"/>
      <c r="BV336" s="254"/>
      <c r="BW336" s="254"/>
      <c r="BX336" s="254"/>
      <c r="BY336" s="254"/>
      <c r="BZ336" s="254"/>
      <c r="CA336" s="321"/>
    </row>
    <row r="337" spans="1:79" s="283" customFormat="1">
      <c r="A337" s="278" t="s">
        <v>1778</v>
      </c>
      <c r="B337" s="279">
        <v>211</v>
      </c>
      <c r="C337" s="280">
        <v>230322</v>
      </c>
      <c r="D337" s="278" t="s">
        <v>1779</v>
      </c>
      <c r="E337" s="290">
        <v>43055</v>
      </c>
      <c r="H337" s="283" t="s">
        <v>1780</v>
      </c>
      <c r="I337" s="283">
        <v>6000224734</v>
      </c>
      <c r="J337" s="359">
        <v>9900282221</v>
      </c>
      <c r="K337" s="360">
        <v>10035031078730</v>
      </c>
      <c r="L337" s="290">
        <v>43055</v>
      </c>
      <c r="M337" s="280" t="s">
        <v>1781</v>
      </c>
      <c r="N337" s="350">
        <v>451.36</v>
      </c>
      <c r="O337" s="280" t="str">
        <f t="shared" si="5"/>
        <v>211230322</v>
      </c>
      <c r="P337" s="290">
        <v>43055</v>
      </c>
      <c r="Q337" s="291"/>
      <c r="R337" s="254"/>
      <c r="S337" s="254"/>
      <c r="T337" s="254"/>
      <c r="U337" s="254"/>
      <c r="V337" s="254"/>
      <c r="W337" s="254"/>
      <c r="X337" s="254"/>
      <c r="Y337" s="254"/>
      <c r="Z337" s="254"/>
      <c r="AA337" s="254"/>
      <c r="AB337" s="254"/>
      <c r="AC337" s="254"/>
      <c r="AD337" s="254"/>
      <c r="AE337" s="254"/>
      <c r="AF337" s="254"/>
      <c r="AG337" s="254"/>
      <c r="AH337" s="254"/>
      <c r="AI337" s="254"/>
      <c r="AJ337" s="254"/>
      <c r="AK337" s="254"/>
      <c r="AL337" s="254"/>
      <c r="AM337" s="254"/>
      <c r="AN337" s="254"/>
      <c r="AO337" s="254"/>
      <c r="AP337" s="254"/>
      <c r="AQ337" s="254"/>
      <c r="AR337" s="254"/>
      <c r="AS337" s="254"/>
      <c r="AT337" s="254"/>
      <c r="AU337" s="254"/>
      <c r="AV337" s="254"/>
      <c r="AW337" s="254"/>
      <c r="AX337" s="254"/>
      <c r="AY337" s="254"/>
      <c r="AZ337" s="254"/>
      <c r="BA337" s="254"/>
      <c r="BB337" s="254"/>
      <c r="BC337" s="254"/>
      <c r="BD337" s="254"/>
      <c r="BE337" s="254"/>
      <c r="BF337" s="254"/>
      <c r="BG337" s="254"/>
      <c r="BH337" s="254"/>
      <c r="BI337" s="254"/>
      <c r="BJ337" s="254"/>
      <c r="BK337" s="254"/>
      <c r="BL337" s="254"/>
      <c r="BM337" s="254"/>
      <c r="BN337" s="254"/>
      <c r="BO337" s="254"/>
      <c r="BP337" s="254"/>
      <c r="BQ337" s="254"/>
      <c r="BR337" s="254"/>
      <c r="BS337" s="254"/>
      <c r="BT337" s="254"/>
      <c r="BU337" s="254"/>
      <c r="BV337" s="254"/>
      <c r="BW337" s="254"/>
      <c r="BX337" s="254"/>
      <c r="BY337" s="254"/>
      <c r="BZ337" s="254"/>
      <c r="CA337" s="321"/>
    </row>
    <row r="338" spans="1:79" s="283" customFormat="1">
      <c r="A338" s="278" t="s">
        <v>1782</v>
      </c>
      <c r="B338" s="279">
        <v>291</v>
      </c>
      <c r="C338" s="278" t="s">
        <v>1783</v>
      </c>
      <c r="D338" s="278" t="s">
        <v>1784</v>
      </c>
      <c r="E338" s="290">
        <v>43055</v>
      </c>
      <c r="H338" s="283" t="s">
        <v>1785</v>
      </c>
      <c r="I338" s="283">
        <v>6000224922</v>
      </c>
      <c r="J338" s="359">
        <v>9900282347</v>
      </c>
      <c r="K338" s="360">
        <v>10035031076889</v>
      </c>
      <c r="L338" s="290">
        <v>43054</v>
      </c>
      <c r="M338" s="280" t="s">
        <v>1786</v>
      </c>
      <c r="N338" s="350">
        <v>129.51</v>
      </c>
      <c r="O338" s="280" t="str">
        <f t="shared" si="5"/>
        <v>291022201</v>
      </c>
      <c r="P338" s="290">
        <v>43054</v>
      </c>
      <c r="Q338" s="291"/>
      <c r="R338" s="254"/>
      <c r="S338" s="254"/>
      <c r="T338" s="254"/>
      <c r="U338" s="254"/>
      <c r="V338" s="254"/>
      <c r="W338" s="254"/>
      <c r="X338" s="254"/>
      <c r="Y338" s="254"/>
      <c r="Z338" s="254"/>
      <c r="AA338" s="254"/>
      <c r="AB338" s="254"/>
      <c r="AC338" s="254"/>
      <c r="AD338" s="254"/>
      <c r="AE338" s="254"/>
      <c r="AF338" s="254"/>
      <c r="AG338" s="254"/>
      <c r="AH338" s="254"/>
      <c r="AI338" s="254"/>
      <c r="AJ338" s="254"/>
      <c r="AK338" s="254"/>
      <c r="AL338" s="254"/>
      <c r="AM338" s="254"/>
      <c r="AN338" s="254"/>
      <c r="AO338" s="254"/>
      <c r="AP338" s="254"/>
      <c r="AQ338" s="254"/>
      <c r="AR338" s="254"/>
      <c r="AS338" s="254"/>
      <c r="AT338" s="254"/>
      <c r="AU338" s="254"/>
      <c r="AV338" s="254"/>
      <c r="AW338" s="254"/>
      <c r="AX338" s="254"/>
      <c r="AY338" s="254"/>
      <c r="AZ338" s="254"/>
      <c r="BA338" s="254"/>
      <c r="BB338" s="254"/>
      <c r="BC338" s="254"/>
      <c r="BD338" s="254"/>
      <c r="BE338" s="254"/>
      <c r="BF338" s="254"/>
      <c r="BG338" s="254"/>
      <c r="BH338" s="254"/>
      <c r="BI338" s="254"/>
      <c r="BJ338" s="254"/>
      <c r="BK338" s="254"/>
      <c r="BL338" s="254"/>
      <c r="BM338" s="254"/>
      <c r="BN338" s="254"/>
      <c r="BO338" s="254"/>
      <c r="BP338" s="254"/>
      <c r="BQ338" s="254"/>
      <c r="BR338" s="254"/>
      <c r="BS338" s="254"/>
      <c r="BT338" s="254"/>
      <c r="BU338" s="254"/>
      <c r="BV338" s="254"/>
      <c r="BW338" s="254"/>
      <c r="BX338" s="254"/>
      <c r="BY338" s="254"/>
      <c r="BZ338" s="254"/>
      <c r="CA338" s="321"/>
    </row>
    <row r="339" spans="1:79" s="283" customFormat="1">
      <c r="A339" s="278" t="s">
        <v>1787</v>
      </c>
      <c r="B339" s="279">
        <v>311</v>
      </c>
      <c r="C339" s="278" t="s">
        <v>975</v>
      </c>
      <c r="D339" s="278" t="s">
        <v>1788</v>
      </c>
      <c r="E339" s="290">
        <v>43056</v>
      </c>
      <c r="H339" s="283" t="s">
        <v>1789</v>
      </c>
      <c r="I339" s="283">
        <v>6000225597</v>
      </c>
      <c r="J339" s="359">
        <v>9900282597</v>
      </c>
      <c r="K339" s="360">
        <v>10035031077133</v>
      </c>
      <c r="L339" s="290">
        <v>43054</v>
      </c>
      <c r="M339" s="280" t="s">
        <v>1790</v>
      </c>
      <c r="N339" s="350">
        <v>52.5</v>
      </c>
      <c r="O339" s="280" t="str">
        <f t="shared" si="5"/>
        <v>311021011</v>
      </c>
      <c r="P339" s="290">
        <v>43054</v>
      </c>
      <c r="Q339" s="291"/>
      <c r="R339" s="254"/>
      <c r="S339" s="254"/>
      <c r="T339" s="254"/>
      <c r="U339" s="254"/>
      <c r="V339" s="254"/>
      <c r="W339" s="254"/>
      <c r="X339" s="254"/>
      <c r="Y339" s="254"/>
      <c r="Z339" s="254"/>
      <c r="AA339" s="254"/>
      <c r="AB339" s="254"/>
      <c r="AC339" s="254"/>
      <c r="AD339" s="254"/>
      <c r="AE339" s="254"/>
      <c r="AF339" s="254"/>
      <c r="AG339" s="254"/>
      <c r="AH339" s="254"/>
      <c r="AI339" s="254"/>
      <c r="AJ339" s="254"/>
      <c r="AK339" s="254"/>
      <c r="AL339" s="254"/>
      <c r="AM339" s="254"/>
      <c r="AN339" s="254"/>
      <c r="AO339" s="254"/>
      <c r="AP339" s="254"/>
      <c r="AQ339" s="254"/>
      <c r="AR339" s="254"/>
      <c r="AS339" s="254"/>
      <c r="AT339" s="254"/>
      <c r="AU339" s="254"/>
      <c r="AV339" s="254"/>
      <c r="AW339" s="254"/>
      <c r="AX339" s="254"/>
      <c r="AY339" s="254"/>
      <c r="AZ339" s="254"/>
      <c r="BA339" s="254"/>
      <c r="BB339" s="254"/>
      <c r="BC339" s="254"/>
      <c r="BD339" s="254"/>
      <c r="BE339" s="254"/>
      <c r="BF339" s="254"/>
      <c r="BG339" s="254"/>
      <c r="BH339" s="254"/>
      <c r="BI339" s="254"/>
      <c r="BJ339" s="254"/>
      <c r="BK339" s="254"/>
      <c r="BL339" s="254"/>
      <c r="BM339" s="254"/>
      <c r="BN339" s="254"/>
      <c r="BO339" s="254"/>
      <c r="BP339" s="254"/>
      <c r="BQ339" s="254"/>
      <c r="BR339" s="254"/>
      <c r="BS339" s="254"/>
      <c r="BT339" s="254"/>
      <c r="BU339" s="254"/>
      <c r="BV339" s="254"/>
      <c r="BW339" s="254"/>
      <c r="BX339" s="254"/>
      <c r="BY339" s="254"/>
      <c r="BZ339" s="254"/>
      <c r="CA339" s="321"/>
    </row>
    <row r="340" spans="1:79" s="283" customFormat="1">
      <c r="A340" s="278" t="s">
        <v>1791</v>
      </c>
      <c r="B340" s="279">
        <v>213</v>
      </c>
      <c r="C340" s="280">
        <v>320102</v>
      </c>
      <c r="D340" s="278" t="s">
        <v>1792</v>
      </c>
      <c r="E340" s="290">
        <v>43056</v>
      </c>
      <c r="H340" s="283" t="s">
        <v>1793</v>
      </c>
      <c r="I340" s="283">
        <v>6000226199</v>
      </c>
      <c r="J340" s="359">
        <v>9900282844</v>
      </c>
      <c r="K340" s="360">
        <v>10035031079246</v>
      </c>
      <c r="L340" s="290">
        <v>43055</v>
      </c>
      <c r="M340" s="280" t="s">
        <v>1794</v>
      </c>
      <c r="N340" s="350">
        <v>80</v>
      </c>
      <c r="O340" s="280" t="str">
        <f t="shared" si="5"/>
        <v>213320102</v>
      </c>
      <c r="P340" s="290">
        <v>43054</v>
      </c>
      <c r="Q340" s="291"/>
      <c r="R340" s="254"/>
      <c r="S340" s="254"/>
      <c r="T340" s="254"/>
      <c r="U340" s="254"/>
      <c r="V340" s="254"/>
      <c r="W340" s="254"/>
      <c r="X340" s="254"/>
      <c r="Y340" s="254"/>
      <c r="Z340" s="254"/>
      <c r="AA340" s="254"/>
      <c r="AB340" s="254"/>
      <c r="AC340" s="254"/>
      <c r="AD340" s="254"/>
      <c r="AE340" s="254"/>
      <c r="AF340" s="254"/>
      <c r="AG340" s="254"/>
      <c r="AH340" s="254"/>
      <c r="AI340" s="254"/>
      <c r="AJ340" s="254"/>
      <c r="AK340" s="254"/>
      <c r="AL340" s="254"/>
      <c r="AM340" s="254"/>
      <c r="AN340" s="254"/>
      <c r="AO340" s="254"/>
      <c r="AP340" s="254"/>
      <c r="AQ340" s="254"/>
      <c r="AR340" s="254"/>
      <c r="AS340" s="254"/>
      <c r="AT340" s="254"/>
      <c r="AU340" s="254"/>
      <c r="AV340" s="254"/>
      <c r="AW340" s="254"/>
      <c r="AX340" s="254"/>
      <c r="AY340" s="254"/>
      <c r="AZ340" s="254"/>
      <c r="BA340" s="254"/>
      <c r="BB340" s="254"/>
      <c r="BC340" s="254"/>
      <c r="BD340" s="254"/>
      <c r="BE340" s="254"/>
      <c r="BF340" s="254"/>
      <c r="BG340" s="254"/>
      <c r="BH340" s="254"/>
      <c r="BI340" s="254"/>
      <c r="BJ340" s="254"/>
      <c r="BK340" s="254"/>
      <c r="BL340" s="254"/>
      <c r="BM340" s="254"/>
      <c r="BN340" s="254"/>
      <c r="BO340" s="254"/>
      <c r="BP340" s="254"/>
      <c r="BQ340" s="254"/>
      <c r="BR340" s="254"/>
      <c r="BS340" s="254"/>
      <c r="BT340" s="254"/>
      <c r="BU340" s="254"/>
      <c r="BV340" s="254"/>
      <c r="BW340" s="254"/>
      <c r="BX340" s="254"/>
      <c r="BY340" s="254"/>
      <c r="BZ340" s="254"/>
      <c r="CA340" s="321"/>
    </row>
    <row r="341" spans="1:79" s="283" customFormat="1">
      <c r="A341" s="278" t="s">
        <v>1795</v>
      </c>
      <c r="B341" s="279">
        <v>231</v>
      </c>
      <c r="C341" s="278" t="s">
        <v>613</v>
      </c>
      <c r="D341" s="278" t="s">
        <v>1796</v>
      </c>
      <c r="E341" s="290">
        <v>43056</v>
      </c>
      <c r="H341" s="283" t="s">
        <v>1797</v>
      </c>
      <c r="I341" s="283">
        <v>6000224736</v>
      </c>
      <c r="J341" s="359">
        <v>9900282223</v>
      </c>
      <c r="K341" s="360">
        <v>10035031080887</v>
      </c>
      <c r="L341" s="290">
        <v>43055</v>
      </c>
      <c r="M341" s="280" t="s">
        <v>1798</v>
      </c>
      <c r="N341" s="350">
        <v>434</v>
      </c>
      <c r="O341" s="280" t="str">
        <f t="shared" si="5"/>
        <v>231020801</v>
      </c>
      <c r="P341" s="290">
        <v>43055</v>
      </c>
      <c r="Q341" s="291"/>
      <c r="R341" s="254"/>
      <c r="S341" s="254"/>
      <c r="T341" s="254"/>
      <c r="U341" s="254"/>
      <c r="V341" s="254"/>
      <c r="W341" s="254"/>
      <c r="X341" s="254"/>
      <c r="Y341" s="254"/>
      <c r="Z341" s="254"/>
      <c r="AA341" s="254"/>
      <c r="AB341" s="254"/>
      <c r="AC341" s="254"/>
      <c r="AD341" s="254"/>
      <c r="AE341" s="254"/>
      <c r="AF341" s="254"/>
      <c r="AG341" s="254"/>
      <c r="AH341" s="254"/>
      <c r="AI341" s="254"/>
      <c r="AJ341" s="254"/>
      <c r="AK341" s="254"/>
      <c r="AL341" s="254"/>
      <c r="AM341" s="254"/>
      <c r="AN341" s="254"/>
      <c r="AO341" s="254"/>
      <c r="AP341" s="254"/>
      <c r="AQ341" s="254"/>
      <c r="AR341" s="254"/>
      <c r="AS341" s="254"/>
      <c r="AT341" s="254"/>
      <c r="AU341" s="254"/>
      <c r="AV341" s="254"/>
      <c r="AW341" s="254"/>
      <c r="AX341" s="254"/>
      <c r="AY341" s="254"/>
      <c r="AZ341" s="254"/>
      <c r="BA341" s="254"/>
      <c r="BB341" s="254"/>
      <c r="BC341" s="254"/>
      <c r="BD341" s="254"/>
      <c r="BE341" s="254"/>
      <c r="BF341" s="254"/>
      <c r="BG341" s="254"/>
      <c r="BH341" s="254"/>
      <c r="BI341" s="254"/>
      <c r="BJ341" s="254"/>
      <c r="BK341" s="254"/>
      <c r="BL341" s="254"/>
      <c r="BM341" s="254"/>
      <c r="BN341" s="254"/>
      <c r="BO341" s="254"/>
      <c r="BP341" s="254"/>
      <c r="BQ341" s="254"/>
      <c r="BR341" s="254"/>
      <c r="BS341" s="254"/>
      <c r="BT341" s="254"/>
      <c r="BU341" s="254"/>
      <c r="BV341" s="254"/>
      <c r="BW341" s="254"/>
      <c r="BX341" s="254"/>
      <c r="BY341" s="254"/>
      <c r="BZ341" s="254"/>
      <c r="CA341" s="321"/>
    </row>
    <row r="342" spans="1:79" s="283" customFormat="1">
      <c r="A342" s="278" t="s">
        <v>1799</v>
      </c>
      <c r="B342" s="279">
        <v>281</v>
      </c>
      <c r="C342" s="280">
        <v>314010</v>
      </c>
      <c r="D342" s="278" t="s">
        <v>1800</v>
      </c>
      <c r="E342" s="290">
        <v>43060</v>
      </c>
      <c r="H342" s="283" t="s">
        <v>1801</v>
      </c>
      <c r="I342" s="283">
        <v>6000224737</v>
      </c>
      <c r="J342" s="359">
        <v>9900282224</v>
      </c>
      <c r="K342" s="360">
        <v>10035031085805</v>
      </c>
      <c r="L342" s="290">
        <v>43058</v>
      </c>
      <c r="M342" s="280" t="s">
        <v>1802</v>
      </c>
      <c r="N342" s="350">
        <v>238.08</v>
      </c>
      <c r="O342" s="280" t="str">
        <f t="shared" si="5"/>
        <v>281314010</v>
      </c>
      <c r="P342" s="290">
        <v>43055</v>
      </c>
      <c r="Q342" s="291"/>
      <c r="R342" s="254"/>
      <c r="S342" s="254"/>
      <c r="T342" s="254"/>
      <c r="U342" s="254"/>
      <c r="V342" s="254"/>
      <c r="W342" s="254"/>
      <c r="X342" s="254"/>
      <c r="Y342" s="254"/>
      <c r="Z342" s="254"/>
      <c r="AA342" s="254"/>
      <c r="AB342" s="254"/>
      <c r="AC342" s="254"/>
      <c r="AD342" s="254"/>
      <c r="AE342" s="254"/>
      <c r="AF342" s="254"/>
      <c r="AG342" s="254"/>
      <c r="AH342" s="254"/>
      <c r="AI342" s="254"/>
      <c r="AJ342" s="254"/>
      <c r="AK342" s="254"/>
      <c r="AL342" s="254"/>
      <c r="AM342" s="254"/>
      <c r="AN342" s="254"/>
      <c r="AO342" s="254"/>
      <c r="AP342" s="254"/>
      <c r="AQ342" s="254"/>
      <c r="AR342" s="254"/>
      <c r="AS342" s="254"/>
      <c r="AT342" s="254"/>
      <c r="AU342" s="254"/>
      <c r="AV342" s="254"/>
      <c r="AW342" s="254"/>
      <c r="AX342" s="254"/>
      <c r="AY342" s="254"/>
      <c r="AZ342" s="254"/>
      <c r="BA342" s="254"/>
      <c r="BB342" s="254"/>
      <c r="BC342" s="254"/>
      <c r="BD342" s="254"/>
      <c r="BE342" s="254"/>
      <c r="BF342" s="254"/>
      <c r="BG342" s="254"/>
      <c r="BH342" s="254"/>
      <c r="BI342" s="254"/>
      <c r="BJ342" s="254"/>
      <c r="BK342" s="254"/>
      <c r="BL342" s="254"/>
      <c r="BM342" s="254"/>
      <c r="BN342" s="254"/>
      <c r="BO342" s="254"/>
      <c r="BP342" s="254"/>
      <c r="BQ342" s="254"/>
      <c r="BR342" s="254"/>
      <c r="BS342" s="254"/>
      <c r="BT342" s="254"/>
      <c r="BU342" s="254"/>
      <c r="BV342" s="254"/>
      <c r="BW342" s="254"/>
      <c r="BX342" s="254"/>
      <c r="BY342" s="254"/>
      <c r="BZ342" s="254"/>
      <c r="CA342" s="321"/>
    </row>
    <row r="343" spans="1:79" s="283" customFormat="1">
      <c r="A343" s="278" t="s">
        <v>1803</v>
      </c>
      <c r="B343" s="279">
        <v>361</v>
      </c>
      <c r="C343" s="278" t="s">
        <v>550</v>
      </c>
      <c r="D343" s="278" t="s">
        <v>1804</v>
      </c>
      <c r="E343" s="290">
        <v>43061</v>
      </c>
      <c r="H343" s="283" t="s">
        <v>1805</v>
      </c>
      <c r="I343" s="283">
        <v>6000226570</v>
      </c>
      <c r="J343" s="359">
        <v>9900283095</v>
      </c>
      <c r="K343" s="360">
        <v>10035031111501</v>
      </c>
      <c r="L343" s="290">
        <v>43060</v>
      </c>
      <c r="M343" s="280" t="s">
        <v>1806</v>
      </c>
      <c r="N343" s="350">
        <v>162</v>
      </c>
      <c r="O343" s="280" t="str">
        <f t="shared" si="5"/>
        <v>361030500</v>
      </c>
      <c r="P343" s="290">
        <v>43060</v>
      </c>
      <c r="Q343" s="291"/>
      <c r="R343" s="254"/>
      <c r="S343" s="254"/>
      <c r="T343" s="254"/>
      <c r="U343" s="254"/>
      <c r="V343" s="254"/>
      <c r="W343" s="254"/>
      <c r="X343" s="254"/>
      <c r="Y343" s="254"/>
      <c r="Z343" s="254"/>
      <c r="AA343" s="254"/>
      <c r="AB343" s="254"/>
      <c r="AC343" s="254"/>
      <c r="AD343" s="254"/>
      <c r="AE343" s="254"/>
      <c r="AF343" s="254"/>
      <c r="AG343" s="254"/>
      <c r="AH343" s="254"/>
      <c r="AI343" s="254"/>
      <c r="AJ343" s="254"/>
      <c r="AK343" s="254"/>
      <c r="AL343" s="254"/>
      <c r="AM343" s="254"/>
      <c r="AN343" s="254"/>
      <c r="AO343" s="254"/>
      <c r="AP343" s="254"/>
      <c r="AQ343" s="254"/>
      <c r="AR343" s="254"/>
      <c r="AS343" s="254"/>
      <c r="AT343" s="254"/>
      <c r="AU343" s="254"/>
      <c r="AV343" s="254"/>
      <c r="AW343" s="254"/>
      <c r="AX343" s="254"/>
      <c r="AY343" s="254"/>
      <c r="AZ343" s="254"/>
      <c r="BA343" s="254"/>
      <c r="BB343" s="254"/>
      <c r="BC343" s="254"/>
      <c r="BD343" s="254"/>
      <c r="BE343" s="254"/>
      <c r="BF343" s="254"/>
      <c r="BG343" s="254"/>
      <c r="BH343" s="254"/>
      <c r="BI343" s="254"/>
      <c r="BJ343" s="254"/>
      <c r="BK343" s="254"/>
      <c r="BL343" s="254"/>
      <c r="BM343" s="254"/>
      <c r="BN343" s="254"/>
      <c r="BO343" s="254"/>
      <c r="BP343" s="254"/>
      <c r="BQ343" s="254"/>
      <c r="BR343" s="254"/>
      <c r="BS343" s="254"/>
      <c r="BT343" s="254"/>
      <c r="BU343" s="254"/>
      <c r="BV343" s="254"/>
      <c r="BW343" s="254"/>
      <c r="BX343" s="254"/>
      <c r="BY343" s="254"/>
      <c r="BZ343" s="254"/>
      <c r="CA343" s="321"/>
    </row>
    <row r="344" spans="1:79" s="283" customFormat="1">
      <c r="A344" s="278" t="s">
        <v>1807</v>
      </c>
      <c r="B344" s="279">
        <v>361</v>
      </c>
      <c r="C344" s="278" t="s">
        <v>550</v>
      </c>
      <c r="D344" s="278" t="s">
        <v>1808</v>
      </c>
      <c r="E344" s="290">
        <v>43061</v>
      </c>
      <c r="H344" s="283" t="s">
        <v>1809</v>
      </c>
      <c r="I344" s="283">
        <v>6000224738</v>
      </c>
      <c r="J344" s="359">
        <v>9900282226</v>
      </c>
      <c r="K344" s="360">
        <v>10035031111511</v>
      </c>
      <c r="L344" s="290">
        <v>43060</v>
      </c>
      <c r="M344" s="280" t="s">
        <v>1810</v>
      </c>
      <c r="N344" s="350">
        <v>72</v>
      </c>
      <c r="O344" s="280" t="str">
        <f t="shared" si="5"/>
        <v>361030500</v>
      </c>
      <c r="P344" s="290">
        <v>43060</v>
      </c>
      <c r="Q344" s="291"/>
      <c r="R344" s="254"/>
      <c r="S344" s="254"/>
      <c r="T344" s="254"/>
      <c r="U344" s="254"/>
      <c r="V344" s="254"/>
      <c r="W344" s="254"/>
      <c r="X344" s="254"/>
      <c r="Y344" s="254"/>
      <c r="Z344" s="254"/>
      <c r="AA344" s="254"/>
      <c r="AB344" s="254"/>
      <c r="AC344" s="254"/>
      <c r="AD344" s="254"/>
      <c r="AE344" s="254"/>
      <c r="AF344" s="254"/>
      <c r="AG344" s="254"/>
      <c r="AH344" s="254"/>
      <c r="AI344" s="254"/>
      <c r="AJ344" s="254"/>
      <c r="AK344" s="254"/>
      <c r="AL344" s="254"/>
      <c r="AM344" s="254"/>
      <c r="AN344" s="254"/>
      <c r="AO344" s="254"/>
      <c r="AP344" s="254"/>
      <c r="AQ344" s="254"/>
      <c r="AR344" s="254"/>
      <c r="AS344" s="254"/>
      <c r="AT344" s="254"/>
      <c r="AU344" s="254"/>
      <c r="AV344" s="254"/>
      <c r="AW344" s="254"/>
      <c r="AX344" s="254"/>
      <c r="AY344" s="254"/>
      <c r="AZ344" s="254"/>
      <c r="BA344" s="254"/>
      <c r="BB344" s="254"/>
      <c r="BC344" s="254"/>
      <c r="BD344" s="254"/>
      <c r="BE344" s="254"/>
      <c r="BF344" s="254"/>
      <c r="BG344" s="254"/>
      <c r="BH344" s="254"/>
      <c r="BI344" s="254"/>
      <c r="BJ344" s="254"/>
      <c r="BK344" s="254"/>
      <c r="BL344" s="254"/>
      <c r="BM344" s="254"/>
      <c r="BN344" s="254"/>
      <c r="BO344" s="254"/>
      <c r="BP344" s="254"/>
      <c r="BQ344" s="254"/>
      <c r="BR344" s="254"/>
      <c r="BS344" s="254"/>
      <c r="BT344" s="254"/>
      <c r="BU344" s="254"/>
      <c r="BV344" s="254"/>
      <c r="BW344" s="254"/>
      <c r="BX344" s="254"/>
      <c r="BY344" s="254"/>
      <c r="BZ344" s="254"/>
      <c r="CA344" s="321"/>
    </row>
    <row r="345" spans="1:79" s="283" customFormat="1">
      <c r="A345" s="278" t="s">
        <v>1811</v>
      </c>
      <c r="B345" s="279">
        <v>361</v>
      </c>
      <c r="C345" s="278" t="s">
        <v>550</v>
      </c>
      <c r="D345" s="278" t="s">
        <v>1812</v>
      </c>
      <c r="E345" s="290">
        <v>43061</v>
      </c>
      <c r="H345" s="283" t="s">
        <v>1813</v>
      </c>
      <c r="I345" s="283">
        <v>6000224742</v>
      </c>
      <c r="J345" s="359">
        <v>9900282352</v>
      </c>
      <c r="K345" s="360">
        <v>10035031111515</v>
      </c>
      <c r="L345" s="290">
        <v>43060</v>
      </c>
      <c r="M345" s="280" t="s">
        <v>1814</v>
      </c>
      <c r="N345" s="350">
        <v>68</v>
      </c>
      <c r="O345" s="280" t="str">
        <f t="shared" si="5"/>
        <v>361030500</v>
      </c>
      <c r="P345" s="290">
        <v>43060</v>
      </c>
      <c r="Q345" s="291"/>
      <c r="R345" s="254"/>
      <c r="S345" s="254"/>
      <c r="T345" s="254"/>
      <c r="U345" s="254"/>
      <c r="V345" s="254"/>
      <c r="W345" s="254"/>
      <c r="X345" s="254"/>
      <c r="Y345" s="254"/>
      <c r="Z345" s="254"/>
      <c r="AA345" s="254"/>
      <c r="AB345" s="254"/>
      <c r="AC345" s="254"/>
      <c r="AD345" s="254"/>
      <c r="AE345" s="254"/>
      <c r="AF345" s="254"/>
      <c r="AG345" s="254"/>
      <c r="AH345" s="254"/>
      <c r="AI345" s="254"/>
      <c r="AJ345" s="254"/>
      <c r="AK345" s="254"/>
      <c r="AL345" s="254"/>
      <c r="AM345" s="254"/>
      <c r="AN345" s="254"/>
      <c r="AO345" s="254"/>
      <c r="AP345" s="254"/>
      <c r="AQ345" s="254"/>
      <c r="AR345" s="254"/>
      <c r="AS345" s="254"/>
      <c r="AT345" s="254"/>
      <c r="AU345" s="254"/>
      <c r="AV345" s="254"/>
      <c r="AW345" s="254"/>
      <c r="AX345" s="254"/>
      <c r="AY345" s="254"/>
      <c r="AZ345" s="254"/>
      <c r="BA345" s="254"/>
      <c r="BB345" s="254"/>
      <c r="BC345" s="254"/>
      <c r="BD345" s="254"/>
      <c r="BE345" s="254"/>
      <c r="BF345" s="254"/>
      <c r="BG345" s="254"/>
      <c r="BH345" s="254"/>
      <c r="BI345" s="254"/>
      <c r="BJ345" s="254"/>
      <c r="BK345" s="254"/>
      <c r="BL345" s="254"/>
      <c r="BM345" s="254"/>
      <c r="BN345" s="254"/>
      <c r="BO345" s="254"/>
      <c r="BP345" s="254"/>
      <c r="BQ345" s="254"/>
      <c r="BR345" s="254"/>
      <c r="BS345" s="254"/>
      <c r="BT345" s="254"/>
      <c r="BU345" s="254"/>
      <c r="BV345" s="254"/>
      <c r="BW345" s="254"/>
      <c r="BX345" s="254"/>
      <c r="BY345" s="254"/>
      <c r="BZ345" s="254"/>
      <c r="CA345" s="321"/>
    </row>
    <row r="346" spans="1:79" s="283" customFormat="1">
      <c r="A346" s="278" t="s">
        <v>1815</v>
      </c>
      <c r="B346" s="279">
        <v>361</v>
      </c>
      <c r="C346" s="278" t="s">
        <v>550</v>
      </c>
      <c r="D346" s="278" t="s">
        <v>1816</v>
      </c>
      <c r="E346" s="331">
        <v>43061</v>
      </c>
      <c r="H346" s="283" t="s">
        <v>1817</v>
      </c>
      <c r="I346" s="283">
        <v>6000224931</v>
      </c>
      <c r="J346" s="359">
        <v>9900282476</v>
      </c>
      <c r="K346" s="360">
        <v>10035031111517</v>
      </c>
      <c r="L346" s="331">
        <v>43060</v>
      </c>
      <c r="M346" s="280" t="s">
        <v>1810</v>
      </c>
      <c r="N346" s="350">
        <v>66</v>
      </c>
      <c r="O346" s="280" t="str">
        <f t="shared" si="5"/>
        <v>361030500</v>
      </c>
      <c r="P346" s="290">
        <v>43060</v>
      </c>
      <c r="Q346" s="291"/>
      <c r="R346" s="254"/>
      <c r="S346" s="254"/>
      <c r="T346" s="254"/>
      <c r="U346" s="254"/>
      <c r="V346" s="254"/>
      <c r="W346" s="254"/>
      <c r="X346" s="254"/>
      <c r="Y346" s="254"/>
      <c r="Z346" s="254"/>
      <c r="AA346" s="254"/>
      <c r="AB346" s="254"/>
      <c r="AC346" s="254"/>
      <c r="AD346" s="254"/>
      <c r="AE346" s="254"/>
      <c r="AF346" s="254"/>
      <c r="AG346" s="254"/>
      <c r="AH346" s="254"/>
      <c r="AI346" s="254"/>
      <c r="AJ346" s="254"/>
      <c r="AK346" s="254"/>
      <c r="AL346" s="254"/>
      <c r="AM346" s="254"/>
      <c r="AN346" s="254"/>
      <c r="AO346" s="254"/>
      <c r="AP346" s="254"/>
      <c r="AQ346" s="254"/>
      <c r="AR346" s="254"/>
      <c r="AS346" s="254"/>
      <c r="AT346" s="254"/>
      <c r="AU346" s="254"/>
      <c r="AV346" s="254"/>
      <c r="AW346" s="254"/>
      <c r="AX346" s="254"/>
      <c r="AY346" s="254"/>
      <c r="AZ346" s="254"/>
      <c r="BA346" s="254"/>
      <c r="BB346" s="254"/>
      <c r="BC346" s="254"/>
      <c r="BD346" s="254"/>
      <c r="BE346" s="254"/>
      <c r="BF346" s="254"/>
      <c r="BG346" s="254"/>
      <c r="BH346" s="254"/>
      <c r="BI346" s="254"/>
      <c r="BJ346" s="254"/>
      <c r="BK346" s="254"/>
      <c r="BL346" s="254"/>
      <c r="BM346" s="254"/>
      <c r="BN346" s="254"/>
      <c r="BO346" s="254"/>
      <c r="BP346" s="254"/>
      <c r="BQ346" s="254"/>
      <c r="BR346" s="254"/>
      <c r="BS346" s="254"/>
      <c r="BT346" s="254"/>
      <c r="BU346" s="254"/>
      <c r="BV346" s="254"/>
      <c r="BW346" s="254"/>
      <c r="BX346" s="254"/>
      <c r="BY346" s="254"/>
      <c r="BZ346" s="254"/>
      <c r="CA346" s="321"/>
    </row>
    <row r="347" spans="1:79" s="283" customFormat="1">
      <c r="A347" s="278" t="s">
        <v>1818</v>
      </c>
      <c r="B347" s="279">
        <v>361</v>
      </c>
      <c r="C347" s="278" t="s">
        <v>550</v>
      </c>
      <c r="D347" s="278" t="s">
        <v>1819</v>
      </c>
      <c r="E347" s="290">
        <v>43061</v>
      </c>
      <c r="H347" s="283" t="s">
        <v>333</v>
      </c>
      <c r="I347" s="283">
        <v>6000225168</v>
      </c>
      <c r="J347" s="359">
        <v>9900282601</v>
      </c>
      <c r="K347" s="360">
        <v>10035031111519</v>
      </c>
      <c r="L347" s="290">
        <v>43060</v>
      </c>
      <c r="M347" s="280" t="s">
        <v>1810</v>
      </c>
      <c r="N347" s="350">
        <v>72</v>
      </c>
      <c r="O347" s="280" t="str">
        <f t="shared" si="5"/>
        <v>361030500</v>
      </c>
      <c r="P347" s="290">
        <v>43060</v>
      </c>
      <c r="Q347" s="291"/>
      <c r="R347" s="254"/>
      <c r="S347" s="254"/>
      <c r="T347" s="254"/>
      <c r="U347" s="254"/>
      <c r="V347" s="254"/>
      <c r="W347" s="254"/>
      <c r="X347" s="254"/>
      <c r="Y347" s="254"/>
      <c r="Z347" s="254"/>
      <c r="AA347" s="254"/>
      <c r="AB347" s="254"/>
      <c r="AC347" s="254"/>
      <c r="AD347" s="254"/>
      <c r="AE347" s="254"/>
      <c r="AF347" s="254"/>
      <c r="AG347" s="254"/>
      <c r="AH347" s="254"/>
      <c r="AI347" s="254"/>
      <c r="AJ347" s="254"/>
      <c r="AK347" s="254"/>
      <c r="AL347" s="254"/>
      <c r="AM347" s="254"/>
      <c r="AN347" s="254"/>
      <c r="AO347" s="254"/>
      <c r="AP347" s="254"/>
      <c r="AQ347" s="254"/>
      <c r="AR347" s="254"/>
      <c r="AS347" s="254"/>
      <c r="AT347" s="254"/>
      <c r="AU347" s="254"/>
      <c r="AV347" s="254"/>
      <c r="AW347" s="254"/>
      <c r="AX347" s="254"/>
      <c r="AY347" s="254"/>
      <c r="AZ347" s="254"/>
      <c r="BA347" s="254"/>
      <c r="BB347" s="254"/>
      <c r="BC347" s="254"/>
      <c r="BD347" s="254"/>
      <c r="BE347" s="254"/>
      <c r="BF347" s="254"/>
      <c r="BG347" s="254"/>
      <c r="BH347" s="254"/>
      <c r="BI347" s="254"/>
      <c r="BJ347" s="254"/>
      <c r="BK347" s="254"/>
      <c r="BL347" s="254"/>
      <c r="BM347" s="254"/>
      <c r="BN347" s="254"/>
      <c r="BO347" s="254"/>
      <c r="BP347" s="254"/>
      <c r="BQ347" s="254"/>
      <c r="BR347" s="254"/>
      <c r="BS347" s="254"/>
      <c r="BT347" s="254"/>
      <c r="BU347" s="254"/>
      <c r="BV347" s="254"/>
      <c r="BW347" s="254"/>
      <c r="BX347" s="254"/>
      <c r="BY347" s="254"/>
      <c r="BZ347" s="254"/>
      <c r="CA347" s="321"/>
    </row>
    <row r="348" spans="1:79" s="283" customFormat="1">
      <c r="A348" s="278" t="s">
        <v>1820</v>
      </c>
      <c r="B348" s="279">
        <v>361</v>
      </c>
      <c r="C348" s="278" t="s">
        <v>550</v>
      </c>
      <c r="D348" s="278" t="s">
        <v>1821</v>
      </c>
      <c r="E348" s="290">
        <v>43061</v>
      </c>
      <c r="H348" s="283" t="s">
        <v>1270</v>
      </c>
      <c r="I348" s="283">
        <v>6000226203</v>
      </c>
      <c r="J348" s="359">
        <v>9900282848</v>
      </c>
      <c r="K348" s="360">
        <v>10035031111536</v>
      </c>
      <c r="L348" s="290">
        <v>43060</v>
      </c>
      <c r="M348" s="280" t="s">
        <v>1814</v>
      </c>
      <c r="N348" s="350">
        <v>56</v>
      </c>
      <c r="O348" s="280" t="str">
        <f t="shared" si="5"/>
        <v>361030500</v>
      </c>
      <c r="P348" s="290">
        <v>43060</v>
      </c>
      <c r="Q348" s="291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54"/>
      <c r="AK348" s="254"/>
      <c r="AL348" s="254"/>
      <c r="AM348" s="254"/>
      <c r="AN348" s="254"/>
      <c r="AO348" s="254"/>
      <c r="AP348" s="254"/>
      <c r="AQ348" s="254"/>
      <c r="AR348" s="254"/>
      <c r="AS348" s="254"/>
      <c r="AT348" s="254"/>
      <c r="AU348" s="254"/>
      <c r="AV348" s="254"/>
      <c r="AW348" s="254"/>
      <c r="AX348" s="254"/>
      <c r="AY348" s="254"/>
      <c r="AZ348" s="254"/>
      <c r="BA348" s="254"/>
      <c r="BB348" s="254"/>
      <c r="BC348" s="254"/>
      <c r="BD348" s="254"/>
      <c r="BE348" s="254"/>
      <c r="BF348" s="254"/>
      <c r="BG348" s="254"/>
      <c r="BH348" s="254"/>
      <c r="BI348" s="254"/>
      <c r="BJ348" s="254"/>
      <c r="BK348" s="254"/>
      <c r="BL348" s="254"/>
      <c r="BM348" s="254"/>
      <c r="BN348" s="254"/>
      <c r="BO348" s="254"/>
      <c r="BP348" s="254"/>
      <c r="BQ348" s="254"/>
      <c r="BR348" s="254"/>
      <c r="BS348" s="254"/>
      <c r="BT348" s="254"/>
      <c r="BU348" s="254"/>
      <c r="BV348" s="254"/>
      <c r="BW348" s="254"/>
      <c r="BX348" s="254"/>
      <c r="BY348" s="254"/>
      <c r="BZ348" s="254"/>
      <c r="CA348" s="321"/>
    </row>
    <row r="349" spans="1:79" s="283" customFormat="1">
      <c r="A349" s="278" t="s">
        <v>1822</v>
      </c>
      <c r="B349" s="279">
        <v>262</v>
      </c>
      <c r="C349" s="278" t="s">
        <v>572</v>
      </c>
      <c r="D349" s="278" t="s">
        <v>1823</v>
      </c>
      <c r="E349" s="290">
        <v>43062</v>
      </c>
      <c r="H349" s="283" t="s">
        <v>1824</v>
      </c>
      <c r="I349" s="283">
        <v>6000224739</v>
      </c>
      <c r="J349" s="359">
        <v>9900282227</v>
      </c>
      <c r="K349" s="360">
        <v>10035031115803</v>
      </c>
      <c r="L349" s="290">
        <v>43061</v>
      </c>
      <c r="M349" s="280" t="s">
        <v>1825</v>
      </c>
      <c r="N349" s="350">
        <v>288</v>
      </c>
      <c r="O349" s="280" t="str">
        <f t="shared" si="5"/>
        <v>262020201</v>
      </c>
      <c r="P349" s="290">
        <v>43060</v>
      </c>
      <c r="Q349" s="291"/>
      <c r="R349" s="254"/>
      <c r="S349" s="254"/>
      <c r="T349" s="254"/>
      <c r="U349" s="254"/>
      <c r="V349" s="254"/>
      <c r="W349" s="254"/>
      <c r="X349" s="254"/>
      <c r="Y349" s="254"/>
      <c r="Z349" s="254"/>
      <c r="AA349" s="254"/>
      <c r="AB349" s="254"/>
      <c r="AC349" s="254"/>
      <c r="AD349" s="254"/>
      <c r="AE349" s="254"/>
      <c r="AF349" s="254"/>
      <c r="AG349" s="254"/>
      <c r="AH349" s="254"/>
      <c r="AI349" s="254"/>
      <c r="AJ349" s="254"/>
      <c r="AK349" s="254"/>
      <c r="AL349" s="254"/>
      <c r="AM349" s="254"/>
      <c r="AN349" s="254"/>
      <c r="AO349" s="254"/>
      <c r="AP349" s="254"/>
      <c r="AQ349" s="254"/>
      <c r="AR349" s="254"/>
      <c r="AS349" s="254"/>
      <c r="AT349" s="254"/>
      <c r="AU349" s="254"/>
      <c r="AV349" s="254"/>
      <c r="AW349" s="254"/>
      <c r="AX349" s="254"/>
      <c r="AY349" s="254"/>
      <c r="AZ349" s="254"/>
      <c r="BA349" s="254"/>
      <c r="BB349" s="254"/>
      <c r="BC349" s="254"/>
      <c r="BD349" s="254"/>
      <c r="BE349" s="254"/>
      <c r="BF349" s="254"/>
      <c r="BG349" s="254"/>
      <c r="BH349" s="254"/>
      <c r="BI349" s="254"/>
      <c r="BJ349" s="254"/>
      <c r="BK349" s="254"/>
      <c r="BL349" s="254"/>
      <c r="BM349" s="254"/>
      <c r="BN349" s="254"/>
      <c r="BO349" s="254"/>
      <c r="BP349" s="254"/>
      <c r="BQ349" s="254"/>
      <c r="BR349" s="254"/>
      <c r="BS349" s="254"/>
      <c r="BT349" s="254"/>
      <c r="BU349" s="254"/>
      <c r="BV349" s="254"/>
      <c r="BW349" s="254"/>
      <c r="BX349" s="254"/>
      <c r="BY349" s="254"/>
      <c r="BZ349" s="254"/>
      <c r="CA349" s="321"/>
    </row>
    <row r="350" spans="1:79" s="283" customFormat="1">
      <c r="A350" s="278" t="s">
        <v>1826</v>
      </c>
      <c r="B350" s="279">
        <v>381</v>
      </c>
      <c r="C350" s="280">
        <v>213011</v>
      </c>
      <c r="D350" s="278" t="s">
        <v>1827</v>
      </c>
      <c r="E350" s="290">
        <v>43062</v>
      </c>
      <c r="H350" s="283" t="s">
        <v>1828</v>
      </c>
      <c r="I350" s="283">
        <v>6000224927</v>
      </c>
      <c r="J350" s="359">
        <v>9900282353</v>
      </c>
      <c r="K350" s="360">
        <v>10035031116226</v>
      </c>
      <c r="L350" s="290">
        <v>43061</v>
      </c>
      <c r="M350" s="280" t="s">
        <v>1829</v>
      </c>
      <c r="N350" s="350">
        <v>210.2</v>
      </c>
      <c r="O350" s="280" t="str">
        <f t="shared" si="5"/>
        <v>381213011</v>
      </c>
      <c r="P350" s="290">
        <v>43061</v>
      </c>
      <c r="Q350" s="291"/>
      <c r="R350" s="254"/>
      <c r="S350" s="254"/>
      <c r="T350" s="254"/>
      <c r="U350" s="254"/>
      <c r="V350" s="254"/>
      <c r="W350" s="254"/>
      <c r="X350" s="254"/>
      <c r="Y350" s="254"/>
      <c r="Z350" s="254"/>
      <c r="AA350" s="254"/>
      <c r="AB350" s="254"/>
      <c r="AC350" s="254"/>
      <c r="AD350" s="254"/>
      <c r="AE350" s="254"/>
      <c r="AF350" s="254"/>
      <c r="AG350" s="254"/>
      <c r="AH350" s="254"/>
      <c r="AI350" s="254"/>
      <c r="AJ350" s="254"/>
      <c r="AK350" s="254"/>
      <c r="AL350" s="254"/>
      <c r="AM350" s="254"/>
      <c r="AN350" s="254"/>
      <c r="AO350" s="254"/>
      <c r="AP350" s="254"/>
      <c r="AQ350" s="254"/>
      <c r="AR350" s="254"/>
      <c r="AS350" s="254"/>
      <c r="AT350" s="254"/>
      <c r="AU350" s="254"/>
      <c r="AV350" s="254"/>
      <c r="AW350" s="254"/>
      <c r="AX350" s="254"/>
      <c r="AY350" s="254"/>
      <c r="AZ350" s="254"/>
      <c r="BA350" s="254"/>
      <c r="BB350" s="254"/>
      <c r="BC350" s="254"/>
      <c r="BD350" s="254"/>
      <c r="BE350" s="254"/>
      <c r="BF350" s="254"/>
      <c r="BG350" s="254"/>
      <c r="BH350" s="254"/>
      <c r="BI350" s="254"/>
      <c r="BJ350" s="254"/>
      <c r="BK350" s="254"/>
      <c r="BL350" s="254"/>
      <c r="BM350" s="254"/>
      <c r="BN350" s="254"/>
      <c r="BO350" s="254"/>
      <c r="BP350" s="254"/>
      <c r="BQ350" s="254"/>
      <c r="BR350" s="254"/>
      <c r="BS350" s="254"/>
      <c r="BT350" s="254"/>
      <c r="BU350" s="254"/>
      <c r="BV350" s="254"/>
      <c r="BW350" s="254"/>
      <c r="BX350" s="254"/>
      <c r="BY350" s="254"/>
      <c r="BZ350" s="254"/>
      <c r="CA350" s="321"/>
    </row>
    <row r="351" spans="1:79" s="283" customFormat="1">
      <c r="A351" s="278" t="s">
        <v>1830</v>
      </c>
      <c r="B351" s="279">
        <v>211</v>
      </c>
      <c r="C351" s="280">
        <v>230322</v>
      </c>
      <c r="D351" s="278" t="s">
        <v>1831</v>
      </c>
      <c r="E351" s="290">
        <v>43062</v>
      </c>
      <c r="H351" s="283" t="s">
        <v>1780</v>
      </c>
      <c r="I351" s="283">
        <v>6000224734</v>
      </c>
      <c r="J351" s="359">
        <v>9900282602</v>
      </c>
      <c r="K351" s="360">
        <v>10035031121273</v>
      </c>
      <c r="L351" s="290">
        <v>43062</v>
      </c>
      <c r="M351" s="280" t="s">
        <v>1377</v>
      </c>
      <c r="N351" s="350">
        <v>892.8</v>
      </c>
      <c r="O351" s="280" t="str">
        <f t="shared" si="5"/>
        <v>211230322</v>
      </c>
      <c r="P351" s="290">
        <v>43062</v>
      </c>
      <c r="Q351" s="291"/>
      <c r="R351" s="254"/>
      <c r="S351" s="254"/>
      <c r="T351" s="254"/>
      <c r="U351" s="254"/>
      <c r="V351" s="254"/>
      <c r="W351" s="254"/>
      <c r="X351" s="254"/>
      <c r="Y351" s="254"/>
      <c r="Z351" s="254"/>
      <c r="AA351" s="254"/>
      <c r="AB351" s="254"/>
      <c r="AC351" s="254"/>
      <c r="AD351" s="254"/>
      <c r="AE351" s="254"/>
      <c r="AF351" s="254"/>
      <c r="AG351" s="254"/>
      <c r="AH351" s="254"/>
      <c r="AI351" s="254"/>
      <c r="AJ351" s="254"/>
      <c r="AK351" s="254"/>
      <c r="AL351" s="254"/>
      <c r="AM351" s="254"/>
      <c r="AN351" s="254"/>
      <c r="AO351" s="254"/>
      <c r="AP351" s="254"/>
      <c r="AQ351" s="254"/>
      <c r="AR351" s="254"/>
      <c r="AS351" s="254"/>
      <c r="AT351" s="254"/>
      <c r="AU351" s="254"/>
      <c r="AV351" s="254"/>
      <c r="AW351" s="254"/>
      <c r="AX351" s="254"/>
      <c r="AY351" s="254"/>
      <c r="AZ351" s="254"/>
      <c r="BA351" s="254"/>
      <c r="BB351" s="254"/>
      <c r="BC351" s="254"/>
      <c r="BD351" s="254"/>
      <c r="BE351" s="254"/>
      <c r="BF351" s="254"/>
      <c r="BG351" s="254"/>
      <c r="BH351" s="254"/>
      <c r="BI351" s="254"/>
      <c r="BJ351" s="254"/>
      <c r="BK351" s="254"/>
      <c r="BL351" s="254"/>
      <c r="BM351" s="254"/>
      <c r="BN351" s="254"/>
      <c r="BO351" s="254"/>
      <c r="BP351" s="254"/>
      <c r="BQ351" s="254"/>
      <c r="BR351" s="254"/>
      <c r="BS351" s="254"/>
      <c r="BT351" s="254"/>
      <c r="BU351" s="254"/>
      <c r="BV351" s="254"/>
      <c r="BW351" s="254"/>
      <c r="BX351" s="254"/>
      <c r="BY351" s="254"/>
      <c r="BZ351" s="254"/>
      <c r="CA351" s="321"/>
    </row>
    <row r="352" spans="1:79" s="283" customFormat="1">
      <c r="A352" s="278" t="s">
        <v>1832</v>
      </c>
      <c r="B352" s="279">
        <v>262</v>
      </c>
      <c r="C352" s="278" t="s">
        <v>572</v>
      </c>
      <c r="D352" s="278" t="s">
        <v>1833</v>
      </c>
      <c r="E352" s="290">
        <v>43063</v>
      </c>
      <c r="H352" s="283" t="s">
        <v>1834</v>
      </c>
      <c r="I352" s="283">
        <v>6000226378</v>
      </c>
      <c r="J352" s="359">
        <v>9900282972</v>
      </c>
      <c r="K352" s="360">
        <v>10035031122724</v>
      </c>
      <c r="L352" s="290">
        <v>43062</v>
      </c>
      <c r="M352" s="280" t="s">
        <v>1835</v>
      </c>
      <c r="N352" s="350">
        <v>288</v>
      </c>
      <c r="O352" s="280" t="str">
        <f t="shared" si="5"/>
        <v>262020201</v>
      </c>
      <c r="P352" s="290">
        <v>43062</v>
      </c>
      <c r="Q352" s="291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  <c r="BA352" s="254"/>
      <c r="BB352" s="254"/>
      <c r="BC352" s="254"/>
      <c r="BD352" s="254"/>
      <c r="BE352" s="254"/>
      <c r="BF352" s="254"/>
      <c r="BG352" s="254"/>
      <c r="BH352" s="254"/>
      <c r="BI352" s="254"/>
      <c r="BJ352" s="254"/>
      <c r="BK352" s="254"/>
      <c r="BL352" s="254"/>
      <c r="BM352" s="254"/>
      <c r="BN352" s="254"/>
      <c r="BO352" s="254"/>
      <c r="BP352" s="254"/>
      <c r="BQ352" s="254"/>
      <c r="BR352" s="254"/>
      <c r="BS352" s="254"/>
      <c r="BT352" s="254"/>
      <c r="BU352" s="254"/>
      <c r="BV352" s="254"/>
      <c r="BW352" s="254"/>
      <c r="BX352" s="254"/>
      <c r="BY352" s="254"/>
      <c r="BZ352" s="254"/>
      <c r="CA352" s="321"/>
    </row>
    <row r="353" spans="1:79" s="283" customFormat="1">
      <c r="A353" s="278" t="s">
        <v>1836</v>
      </c>
      <c r="B353" s="279">
        <v>211</v>
      </c>
      <c r="C353" s="280" t="s">
        <v>1837</v>
      </c>
      <c r="D353" s="278" t="s">
        <v>1838</v>
      </c>
      <c r="E353" s="290">
        <v>43066</v>
      </c>
      <c r="H353" s="283" t="s">
        <v>1839</v>
      </c>
      <c r="I353" s="283">
        <v>5011530672</v>
      </c>
      <c r="J353" s="359">
        <v>9900283097</v>
      </c>
      <c r="K353" s="360">
        <v>10035031137741</v>
      </c>
      <c r="L353" s="290">
        <v>43065</v>
      </c>
      <c r="M353" s="280" t="s">
        <v>1840</v>
      </c>
      <c r="N353" s="350">
        <v>250</v>
      </c>
      <c r="O353" s="280" t="str">
        <f t="shared" si="5"/>
        <v>21150C401</v>
      </c>
      <c r="P353" s="290">
        <v>43062</v>
      </c>
      <c r="Q353" s="291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  <c r="BA353" s="254"/>
      <c r="BB353" s="254"/>
      <c r="BC353" s="254"/>
      <c r="BD353" s="254"/>
      <c r="BE353" s="254"/>
      <c r="BF353" s="254"/>
      <c r="BG353" s="254"/>
      <c r="BH353" s="254"/>
      <c r="BI353" s="254"/>
      <c r="BJ353" s="254"/>
      <c r="BK353" s="254"/>
      <c r="BL353" s="254"/>
      <c r="BM353" s="254"/>
      <c r="BN353" s="254"/>
      <c r="BO353" s="254"/>
      <c r="BP353" s="254"/>
      <c r="BQ353" s="254"/>
      <c r="BR353" s="254"/>
      <c r="BS353" s="254"/>
      <c r="BT353" s="254"/>
      <c r="BU353" s="254"/>
      <c r="BV353" s="254"/>
      <c r="BW353" s="254"/>
      <c r="BX353" s="254"/>
      <c r="BY353" s="254"/>
      <c r="BZ353" s="254"/>
      <c r="CA353" s="321"/>
    </row>
    <row r="354" spans="1:79" s="283" customFormat="1">
      <c r="A354" s="278" t="s">
        <v>1841</v>
      </c>
      <c r="B354" s="279">
        <v>361</v>
      </c>
      <c r="C354" s="278" t="s">
        <v>550</v>
      </c>
      <c r="D354" s="278" t="s">
        <v>1842</v>
      </c>
      <c r="E354" s="290">
        <v>43067</v>
      </c>
      <c r="H354" s="283" t="s">
        <v>346</v>
      </c>
      <c r="I354" s="283">
        <v>6000224928</v>
      </c>
      <c r="J354" s="359">
        <v>9900282354</v>
      </c>
      <c r="K354" s="360">
        <v>10035031139810</v>
      </c>
      <c r="L354" s="290">
        <v>43065</v>
      </c>
      <c r="M354" s="280" t="s">
        <v>1843</v>
      </c>
      <c r="N354" s="350">
        <v>92</v>
      </c>
      <c r="O354" s="280" t="str">
        <f t="shared" si="5"/>
        <v>361030500</v>
      </c>
      <c r="P354" s="290">
        <v>43065</v>
      </c>
      <c r="Q354" s="291"/>
      <c r="R354" s="254"/>
      <c r="S354" s="254"/>
      <c r="T354" s="254"/>
      <c r="U354" s="254"/>
      <c r="V354" s="254"/>
      <c r="W354" s="254"/>
      <c r="X354" s="254"/>
      <c r="Y354" s="254"/>
      <c r="Z354" s="254"/>
      <c r="AA354" s="254"/>
      <c r="AB354" s="254"/>
      <c r="AC354" s="254"/>
      <c r="AD354" s="254"/>
      <c r="AE354" s="254"/>
      <c r="AF354" s="254"/>
      <c r="AG354" s="254"/>
      <c r="AH354" s="254"/>
      <c r="AI354" s="254"/>
      <c r="AJ354" s="254"/>
      <c r="AK354" s="254"/>
      <c r="AL354" s="254"/>
      <c r="AM354" s="254"/>
      <c r="AN354" s="254"/>
      <c r="AO354" s="254"/>
      <c r="AP354" s="254"/>
      <c r="AQ354" s="254"/>
      <c r="AR354" s="254"/>
      <c r="AS354" s="254"/>
      <c r="AT354" s="254"/>
      <c r="AU354" s="254"/>
      <c r="AV354" s="254"/>
      <c r="AW354" s="254"/>
      <c r="AX354" s="254"/>
      <c r="AY354" s="254"/>
      <c r="AZ354" s="254"/>
      <c r="BA354" s="254"/>
      <c r="BB354" s="254"/>
      <c r="BC354" s="254"/>
      <c r="BD354" s="254"/>
      <c r="BE354" s="254"/>
      <c r="BF354" s="254"/>
      <c r="BG354" s="254"/>
      <c r="BH354" s="254"/>
      <c r="BI354" s="254"/>
      <c r="BJ354" s="254"/>
      <c r="BK354" s="254"/>
      <c r="BL354" s="254"/>
      <c r="BM354" s="254"/>
      <c r="BN354" s="254"/>
      <c r="BO354" s="254"/>
      <c r="BP354" s="254"/>
      <c r="BQ354" s="254"/>
      <c r="BR354" s="254"/>
      <c r="BS354" s="254"/>
      <c r="BT354" s="254"/>
      <c r="BU354" s="254"/>
      <c r="BV354" s="254"/>
      <c r="BW354" s="254"/>
      <c r="BX354" s="254"/>
      <c r="BY354" s="254"/>
      <c r="BZ354" s="254"/>
      <c r="CA354" s="321"/>
    </row>
    <row r="355" spans="1:79" s="283" customFormat="1">
      <c r="A355" s="278" t="s">
        <v>1844</v>
      </c>
      <c r="B355" s="279">
        <v>901</v>
      </c>
      <c r="C355" s="278" t="s">
        <v>1126</v>
      </c>
      <c r="D355" s="278" t="s">
        <v>1845</v>
      </c>
      <c r="E355" s="290">
        <v>43067</v>
      </c>
      <c r="H355" s="283" t="s">
        <v>1846</v>
      </c>
      <c r="I355" s="283">
        <v>6000225163</v>
      </c>
      <c r="J355" s="359">
        <v>9900282478</v>
      </c>
      <c r="K355" s="360">
        <v>10035031140088</v>
      </c>
      <c r="L355" s="290">
        <v>43065</v>
      </c>
      <c r="M355" s="280" t="s">
        <v>1847</v>
      </c>
      <c r="N355" s="350">
        <v>250</v>
      </c>
      <c r="O355" s="280" t="str">
        <f t="shared" si="5"/>
        <v>901030900</v>
      </c>
      <c r="P355" s="290">
        <v>43062</v>
      </c>
      <c r="Q355" s="291"/>
      <c r="R355" s="254"/>
      <c r="S355" s="254"/>
      <c r="T355" s="254"/>
      <c r="U355" s="254"/>
      <c r="V355" s="254"/>
      <c r="W355" s="254"/>
      <c r="X355" s="254"/>
      <c r="Y355" s="254"/>
      <c r="Z355" s="254"/>
      <c r="AA355" s="254"/>
      <c r="AB355" s="254"/>
      <c r="AC355" s="254"/>
      <c r="AD355" s="254"/>
      <c r="AE355" s="254"/>
      <c r="AF355" s="254"/>
      <c r="AG355" s="254"/>
      <c r="AH355" s="254"/>
      <c r="AI355" s="254"/>
      <c r="AJ355" s="254"/>
      <c r="AK355" s="254"/>
      <c r="AL355" s="254"/>
      <c r="AM355" s="254"/>
      <c r="AN355" s="254"/>
      <c r="AO355" s="254"/>
      <c r="AP355" s="254"/>
      <c r="AQ355" s="254"/>
      <c r="AR355" s="254"/>
      <c r="AS355" s="254"/>
      <c r="AT355" s="254"/>
      <c r="AU355" s="254"/>
      <c r="AV355" s="254"/>
      <c r="AW355" s="254"/>
      <c r="AX355" s="254"/>
      <c r="AY355" s="254"/>
      <c r="AZ355" s="254"/>
      <c r="BA355" s="254"/>
      <c r="BB355" s="254"/>
      <c r="BC355" s="254"/>
      <c r="BD355" s="254"/>
      <c r="BE355" s="254"/>
      <c r="BF355" s="254"/>
      <c r="BG355" s="254"/>
      <c r="BH355" s="254"/>
      <c r="BI355" s="254"/>
      <c r="BJ355" s="254"/>
      <c r="BK355" s="254"/>
      <c r="BL355" s="254"/>
      <c r="BM355" s="254"/>
      <c r="BN355" s="254"/>
      <c r="BO355" s="254"/>
      <c r="BP355" s="254"/>
      <c r="BQ355" s="254"/>
      <c r="BR355" s="254"/>
      <c r="BS355" s="254"/>
      <c r="BT355" s="254"/>
      <c r="BU355" s="254"/>
      <c r="BV355" s="254"/>
      <c r="BW355" s="254"/>
      <c r="BX355" s="254"/>
      <c r="BY355" s="254"/>
      <c r="BZ355" s="254"/>
      <c r="CA355" s="321"/>
    </row>
    <row r="356" spans="1:79" s="283" customFormat="1">
      <c r="A356" s="278" t="s">
        <v>1848</v>
      </c>
      <c r="B356" s="279">
        <v>291</v>
      </c>
      <c r="C356" s="278" t="s">
        <v>1763</v>
      </c>
      <c r="D356" s="278" t="s">
        <v>1849</v>
      </c>
      <c r="E356" s="290">
        <v>43068</v>
      </c>
      <c r="H356" s="283" t="s">
        <v>1850</v>
      </c>
      <c r="I356" s="283">
        <v>6000226574</v>
      </c>
      <c r="J356" s="359">
        <v>9900283101</v>
      </c>
      <c r="K356" s="360">
        <v>10035031147232</v>
      </c>
      <c r="L356" s="290">
        <v>43066</v>
      </c>
      <c r="M356" s="280" t="s">
        <v>1851</v>
      </c>
      <c r="N356" s="350">
        <v>125.74</v>
      </c>
      <c r="O356" s="280" t="str">
        <f t="shared" si="5"/>
        <v>291051086</v>
      </c>
      <c r="P356" s="290">
        <v>43066</v>
      </c>
      <c r="Q356" s="291"/>
      <c r="R356" s="254"/>
      <c r="S356" s="254"/>
      <c r="T356" s="254"/>
      <c r="U356" s="254"/>
      <c r="V356" s="254"/>
      <c r="W356" s="254"/>
      <c r="X356" s="254"/>
      <c r="Y356" s="254"/>
      <c r="Z356" s="254"/>
      <c r="AA356" s="254"/>
      <c r="AB356" s="254"/>
      <c r="AC356" s="254"/>
      <c r="AD356" s="254"/>
      <c r="AE356" s="254"/>
      <c r="AF356" s="254"/>
      <c r="AG356" s="254"/>
      <c r="AH356" s="254"/>
      <c r="AI356" s="254"/>
      <c r="AJ356" s="254"/>
      <c r="AK356" s="254"/>
      <c r="AL356" s="254"/>
      <c r="AM356" s="254"/>
      <c r="AN356" s="254"/>
      <c r="AO356" s="254"/>
      <c r="AP356" s="254"/>
      <c r="AQ356" s="254"/>
      <c r="AR356" s="254"/>
      <c r="AS356" s="254"/>
      <c r="AT356" s="254"/>
      <c r="AU356" s="254"/>
      <c r="AV356" s="254"/>
      <c r="AW356" s="254"/>
      <c r="AX356" s="254"/>
      <c r="AY356" s="254"/>
      <c r="AZ356" s="254"/>
      <c r="BA356" s="254"/>
      <c r="BB356" s="254"/>
      <c r="BC356" s="254"/>
      <c r="BD356" s="254"/>
      <c r="BE356" s="254"/>
      <c r="BF356" s="254"/>
      <c r="BG356" s="254"/>
      <c r="BH356" s="254"/>
      <c r="BI356" s="254"/>
      <c r="BJ356" s="254"/>
      <c r="BK356" s="254"/>
      <c r="BL356" s="254"/>
      <c r="BM356" s="254"/>
      <c r="BN356" s="254"/>
      <c r="BO356" s="254"/>
      <c r="BP356" s="254"/>
      <c r="BQ356" s="254"/>
      <c r="BR356" s="254"/>
      <c r="BS356" s="254"/>
      <c r="BT356" s="254"/>
      <c r="BU356" s="254"/>
      <c r="BV356" s="254"/>
      <c r="BW356" s="254"/>
      <c r="BX356" s="254"/>
      <c r="BY356" s="254"/>
      <c r="BZ356" s="254"/>
      <c r="CA356" s="321"/>
    </row>
    <row r="357" spans="1:79" s="283" customFormat="1">
      <c r="A357" s="278" t="s">
        <v>1852</v>
      </c>
      <c r="B357" s="279">
        <v>291</v>
      </c>
      <c r="C357" s="278" t="s">
        <v>1763</v>
      </c>
      <c r="D357" s="278" t="s">
        <v>1853</v>
      </c>
      <c r="E357" s="290">
        <v>43068</v>
      </c>
      <c r="H357" s="283" t="s">
        <v>1850</v>
      </c>
      <c r="I357" s="283">
        <v>6000224741</v>
      </c>
      <c r="J357" s="359">
        <v>9900282229</v>
      </c>
      <c r="K357" s="360">
        <v>10035031147233</v>
      </c>
      <c r="L357" s="290">
        <v>43066</v>
      </c>
      <c r="M357" s="280" t="s">
        <v>1854</v>
      </c>
      <c r="N357" s="350">
        <v>125.74</v>
      </c>
      <c r="O357" s="280" t="str">
        <f t="shared" si="5"/>
        <v>291051086</v>
      </c>
      <c r="P357" s="290">
        <v>43066</v>
      </c>
      <c r="Q357" s="291"/>
      <c r="R357" s="254"/>
      <c r="S357" s="254"/>
      <c r="T357" s="254"/>
      <c r="U357" s="254"/>
      <c r="V357" s="254"/>
      <c r="W357" s="254"/>
      <c r="X357" s="254"/>
      <c r="Y357" s="254"/>
      <c r="Z357" s="254"/>
      <c r="AA357" s="254"/>
      <c r="AB357" s="254"/>
      <c r="AC357" s="254"/>
      <c r="AD357" s="254"/>
      <c r="AE357" s="254"/>
      <c r="AF357" s="254"/>
      <c r="AG357" s="254"/>
      <c r="AH357" s="254"/>
      <c r="AI357" s="254"/>
      <c r="AJ357" s="254"/>
      <c r="AK357" s="254"/>
      <c r="AL357" s="254"/>
      <c r="AM357" s="254"/>
      <c r="AN357" s="254"/>
      <c r="AO357" s="254"/>
      <c r="AP357" s="254"/>
      <c r="AQ357" s="254"/>
      <c r="AR357" s="254"/>
      <c r="AS357" s="254"/>
      <c r="AT357" s="254"/>
      <c r="AU357" s="254"/>
      <c r="AV357" s="254"/>
      <c r="AW357" s="254"/>
      <c r="AX357" s="254"/>
      <c r="AY357" s="254"/>
      <c r="AZ357" s="254"/>
      <c r="BA357" s="254"/>
      <c r="BB357" s="254"/>
      <c r="BC357" s="254"/>
      <c r="BD357" s="254"/>
      <c r="BE357" s="254"/>
      <c r="BF357" s="254"/>
      <c r="BG357" s="254"/>
      <c r="BH357" s="254"/>
      <c r="BI357" s="254"/>
      <c r="BJ357" s="254"/>
      <c r="BK357" s="254"/>
      <c r="BL357" s="254"/>
      <c r="BM357" s="254"/>
      <c r="BN357" s="254"/>
      <c r="BO357" s="254"/>
      <c r="BP357" s="254"/>
      <c r="BQ357" s="254"/>
      <c r="BR357" s="254"/>
      <c r="BS357" s="254"/>
      <c r="BT357" s="254"/>
      <c r="BU357" s="254"/>
      <c r="BV357" s="254"/>
      <c r="BW357" s="254"/>
      <c r="BX357" s="254"/>
      <c r="BY357" s="254"/>
      <c r="BZ357" s="254"/>
      <c r="CA357" s="321"/>
    </row>
    <row r="358" spans="1:79" s="283" customFormat="1">
      <c r="A358" s="278" t="s">
        <v>1855</v>
      </c>
      <c r="B358" s="279">
        <v>291</v>
      </c>
      <c r="C358" s="278" t="s">
        <v>1763</v>
      </c>
      <c r="D358" s="278" t="s">
        <v>1856</v>
      </c>
      <c r="E358" s="290">
        <v>43068</v>
      </c>
      <c r="H358" s="283" t="s">
        <v>1857</v>
      </c>
      <c r="I358" s="283">
        <v>6000225166</v>
      </c>
      <c r="J358" s="359">
        <v>9900282479</v>
      </c>
      <c r="K358" s="360">
        <v>10035031147245</v>
      </c>
      <c r="L358" s="290">
        <v>43066</v>
      </c>
      <c r="M358" s="280" t="s">
        <v>1858</v>
      </c>
      <c r="N358" s="350">
        <v>125.74</v>
      </c>
      <c r="O358" s="280" t="str">
        <f t="shared" si="5"/>
        <v>291051086</v>
      </c>
      <c r="P358" s="290">
        <v>43066</v>
      </c>
      <c r="Q358" s="291"/>
      <c r="R358" s="254"/>
      <c r="S358" s="254"/>
      <c r="T358" s="254"/>
      <c r="U358" s="254"/>
      <c r="V358" s="254"/>
      <c r="W358" s="254"/>
      <c r="X358" s="254"/>
      <c r="Y358" s="254"/>
      <c r="Z358" s="254"/>
      <c r="AA358" s="254"/>
      <c r="AB358" s="254"/>
      <c r="AC358" s="254"/>
      <c r="AD358" s="254"/>
      <c r="AE358" s="254"/>
      <c r="AF358" s="254"/>
      <c r="AG358" s="254"/>
      <c r="AH358" s="254"/>
      <c r="AI358" s="254"/>
      <c r="AJ358" s="254"/>
      <c r="AK358" s="254"/>
      <c r="AL358" s="254"/>
      <c r="AM358" s="254"/>
      <c r="AN358" s="254"/>
      <c r="AO358" s="254"/>
      <c r="AP358" s="254"/>
      <c r="AQ358" s="254"/>
      <c r="AR358" s="254"/>
      <c r="AS358" s="254"/>
      <c r="AT358" s="254"/>
      <c r="AU358" s="254"/>
      <c r="AV358" s="254"/>
      <c r="AW358" s="254"/>
      <c r="AX358" s="254"/>
      <c r="AY358" s="254"/>
      <c r="AZ358" s="254"/>
      <c r="BA358" s="254"/>
      <c r="BB358" s="254"/>
      <c r="BC358" s="254"/>
      <c r="BD358" s="254"/>
      <c r="BE358" s="254"/>
      <c r="BF358" s="254"/>
      <c r="BG358" s="254"/>
      <c r="BH358" s="254"/>
      <c r="BI358" s="254"/>
      <c r="BJ358" s="254"/>
      <c r="BK358" s="254"/>
      <c r="BL358" s="254"/>
      <c r="BM358" s="254"/>
      <c r="BN358" s="254"/>
      <c r="BO358" s="254"/>
      <c r="BP358" s="254"/>
      <c r="BQ358" s="254"/>
      <c r="BR358" s="254"/>
      <c r="BS358" s="254"/>
      <c r="BT358" s="254"/>
      <c r="BU358" s="254"/>
      <c r="BV358" s="254"/>
      <c r="BW358" s="254"/>
      <c r="BX358" s="254"/>
      <c r="BY358" s="254"/>
      <c r="BZ358" s="254"/>
      <c r="CA358" s="321"/>
    </row>
    <row r="359" spans="1:79" s="283" customFormat="1">
      <c r="A359" s="278" t="s">
        <v>1859</v>
      </c>
      <c r="B359" s="279">
        <v>901</v>
      </c>
      <c r="C359" s="278" t="s">
        <v>1860</v>
      </c>
      <c r="D359" s="278" t="s">
        <v>1861</v>
      </c>
      <c r="E359" s="290">
        <v>43068</v>
      </c>
      <c r="H359" s="283" t="s">
        <v>1862</v>
      </c>
      <c r="I359" s="283">
        <v>6000225611</v>
      </c>
      <c r="J359" s="359">
        <v>9900282604</v>
      </c>
      <c r="K359" s="360">
        <v>10035031149152</v>
      </c>
      <c r="L359" s="290">
        <v>43066</v>
      </c>
      <c r="M359" s="280" t="s">
        <v>1863</v>
      </c>
      <c r="N359" s="350">
        <v>1178.56</v>
      </c>
      <c r="O359" s="280" t="str">
        <f t="shared" si="5"/>
        <v>901030300</v>
      </c>
      <c r="P359" s="290">
        <v>43065</v>
      </c>
      <c r="Q359" s="291"/>
      <c r="R359" s="254"/>
      <c r="S359" s="254"/>
      <c r="T359" s="254"/>
      <c r="U359" s="254"/>
      <c r="V359" s="254"/>
      <c r="W359" s="254"/>
      <c r="X359" s="254"/>
      <c r="Y359" s="254"/>
      <c r="Z359" s="254"/>
      <c r="AA359" s="254"/>
      <c r="AB359" s="254"/>
      <c r="AC359" s="254"/>
      <c r="AD359" s="254"/>
      <c r="AE359" s="254"/>
      <c r="AF359" s="254"/>
      <c r="AG359" s="254"/>
      <c r="AH359" s="254"/>
      <c r="AI359" s="254"/>
      <c r="AJ359" s="254"/>
      <c r="AK359" s="254"/>
      <c r="AL359" s="254"/>
      <c r="AM359" s="254"/>
      <c r="AN359" s="254"/>
      <c r="AO359" s="254"/>
      <c r="AP359" s="254"/>
      <c r="AQ359" s="254"/>
      <c r="AR359" s="254"/>
      <c r="AS359" s="254"/>
      <c r="AT359" s="254"/>
      <c r="AU359" s="254"/>
      <c r="AV359" s="254"/>
      <c r="AW359" s="254"/>
      <c r="AX359" s="254"/>
      <c r="AY359" s="254"/>
      <c r="AZ359" s="254"/>
      <c r="BA359" s="254"/>
      <c r="BB359" s="254"/>
      <c r="BC359" s="254"/>
      <c r="BD359" s="254"/>
      <c r="BE359" s="254"/>
      <c r="BF359" s="254"/>
      <c r="BG359" s="254"/>
      <c r="BH359" s="254"/>
      <c r="BI359" s="254"/>
      <c r="BJ359" s="254"/>
      <c r="BK359" s="254"/>
      <c r="BL359" s="254"/>
      <c r="BM359" s="254"/>
      <c r="BN359" s="254"/>
      <c r="BO359" s="254"/>
      <c r="BP359" s="254"/>
      <c r="BQ359" s="254"/>
      <c r="BR359" s="254"/>
      <c r="BS359" s="254"/>
      <c r="BT359" s="254"/>
      <c r="BU359" s="254"/>
      <c r="BV359" s="254"/>
      <c r="BW359" s="254"/>
      <c r="BX359" s="254"/>
      <c r="BY359" s="254"/>
      <c r="BZ359" s="254"/>
      <c r="CA359" s="321"/>
    </row>
    <row r="360" spans="1:79" s="283" customFormat="1">
      <c r="A360" s="278" t="s">
        <v>1864</v>
      </c>
      <c r="B360" s="279">
        <v>251</v>
      </c>
      <c r="C360" s="278" t="s">
        <v>1865</v>
      </c>
      <c r="D360" s="278" t="s">
        <v>1866</v>
      </c>
      <c r="E360" s="290">
        <v>43068</v>
      </c>
      <c r="H360" s="283" t="s">
        <v>1867</v>
      </c>
      <c r="I360" s="283">
        <v>6000224930</v>
      </c>
      <c r="J360" s="359">
        <v>9900282356</v>
      </c>
      <c r="K360" s="360">
        <v>10035031151658</v>
      </c>
      <c r="L360" s="290">
        <v>43067</v>
      </c>
      <c r="M360" s="280" t="s">
        <v>1868</v>
      </c>
      <c r="N360" s="350">
        <v>80</v>
      </c>
      <c r="O360" s="280" t="str">
        <f t="shared" si="5"/>
        <v>251091901</v>
      </c>
      <c r="P360" s="290">
        <v>43067</v>
      </c>
      <c r="Q360" s="291"/>
      <c r="R360" s="254"/>
      <c r="S360" s="254"/>
      <c r="T360" s="254"/>
      <c r="U360" s="254"/>
      <c r="V360" s="254"/>
      <c r="W360" s="254"/>
      <c r="X360" s="254"/>
      <c r="Y360" s="254"/>
      <c r="Z360" s="254"/>
      <c r="AA360" s="254"/>
      <c r="AB360" s="254"/>
      <c r="AC360" s="254"/>
      <c r="AD360" s="254"/>
      <c r="AE360" s="254"/>
      <c r="AF360" s="254"/>
      <c r="AG360" s="254"/>
      <c r="AH360" s="254"/>
      <c r="AI360" s="254"/>
      <c r="AJ360" s="254"/>
      <c r="AK360" s="254"/>
      <c r="AL360" s="254"/>
      <c r="AM360" s="254"/>
      <c r="AN360" s="254"/>
      <c r="AO360" s="254"/>
      <c r="AP360" s="254"/>
      <c r="AQ360" s="254"/>
      <c r="AR360" s="254"/>
      <c r="AS360" s="254"/>
      <c r="AT360" s="254"/>
      <c r="AU360" s="254"/>
      <c r="AV360" s="254"/>
      <c r="AW360" s="254"/>
      <c r="AX360" s="254"/>
      <c r="AY360" s="254"/>
      <c r="AZ360" s="254"/>
      <c r="BA360" s="254"/>
      <c r="BB360" s="254"/>
      <c r="BC360" s="254"/>
      <c r="BD360" s="254"/>
      <c r="BE360" s="254"/>
      <c r="BF360" s="254"/>
      <c r="BG360" s="254"/>
      <c r="BH360" s="254"/>
      <c r="BI360" s="254"/>
      <c r="BJ360" s="254"/>
      <c r="BK360" s="254"/>
      <c r="BL360" s="254"/>
      <c r="BM360" s="254"/>
      <c r="BN360" s="254"/>
      <c r="BO360" s="254"/>
      <c r="BP360" s="254"/>
      <c r="BQ360" s="254"/>
      <c r="BR360" s="254"/>
      <c r="BS360" s="254"/>
      <c r="BT360" s="254"/>
      <c r="BU360" s="254"/>
      <c r="BV360" s="254"/>
      <c r="BW360" s="254"/>
      <c r="BX360" s="254"/>
      <c r="BY360" s="254"/>
      <c r="BZ360" s="254"/>
      <c r="CA360" s="321"/>
    </row>
    <row r="361" spans="1:79" s="283" customFormat="1">
      <c r="A361" s="278" t="s">
        <v>1869</v>
      </c>
      <c r="B361" s="279">
        <v>361</v>
      </c>
      <c r="C361" s="278" t="s">
        <v>550</v>
      </c>
      <c r="D361" s="278" t="s">
        <v>1870</v>
      </c>
      <c r="E361" s="290">
        <v>43069</v>
      </c>
      <c r="H361" s="283" t="s">
        <v>1809</v>
      </c>
      <c r="I361" s="283">
        <v>6000224738</v>
      </c>
      <c r="J361" s="359">
        <v>9900283100</v>
      </c>
      <c r="K361" s="360">
        <v>10035031144257</v>
      </c>
      <c r="L361" s="290">
        <v>43065</v>
      </c>
      <c r="M361" s="280" t="s">
        <v>1871</v>
      </c>
      <c r="N361" s="350">
        <v>60</v>
      </c>
      <c r="O361" s="280" t="str">
        <f t="shared" si="5"/>
        <v>361030500</v>
      </c>
      <c r="P361" s="290">
        <v>43065</v>
      </c>
      <c r="Q361" s="291"/>
      <c r="R361" s="254"/>
      <c r="S361" s="254"/>
      <c r="T361" s="254"/>
      <c r="U361" s="254"/>
      <c r="V361" s="254"/>
      <c r="W361" s="254"/>
      <c r="X361" s="254"/>
      <c r="Y361" s="254"/>
      <c r="Z361" s="254"/>
      <c r="AA361" s="254"/>
      <c r="AB361" s="254"/>
      <c r="AC361" s="254"/>
      <c r="AD361" s="254"/>
      <c r="AE361" s="254"/>
      <c r="AF361" s="254"/>
      <c r="AG361" s="254"/>
      <c r="AH361" s="254"/>
      <c r="AI361" s="254"/>
      <c r="AJ361" s="254"/>
      <c r="AK361" s="254"/>
      <c r="AL361" s="254"/>
      <c r="AM361" s="254"/>
      <c r="AN361" s="254"/>
      <c r="AO361" s="254"/>
      <c r="AP361" s="254"/>
      <c r="AQ361" s="254"/>
      <c r="AR361" s="254"/>
      <c r="AS361" s="254"/>
      <c r="AT361" s="254"/>
      <c r="AU361" s="254"/>
      <c r="AV361" s="254"/>
      <c r="AW361" s="254"/>
      <c r="AX361" s="254"/>
      <c r="AY361" s="254"/>
      <c r="AZ361" s="254"/>
      <c r="BA361" s="254"/>
      <c r="BB361" s="254"/>
      <c r="BC361" s="254"/>
      <c r="BD361" s="254"/>
      <c r="BE361" s="254"/>
      <c r="BF361" s="254"/>
      <c r="BG361" s="254"/>
      <c r="BH361" s="254"/>
      <c r="BI361" s="254"/>
      <c r="BJ361" s="254"/>
      <c r="BK361" s="254"/>
      <c r="BL361" s="254"/>
      <c r="BM361" s="254"/>
      <c r="BN361" s="254"/>
      <c r="BO361" s="254"/>
      <c r="BP361" s="254"/>
      <c r="BQ361" s="254"/>
      <c r="BR361" s="254"/>
      <c r="BS361" s="254"/>
      <c r="BT361" s="254"/>
      <c r="BU361" s="254"/>
      <c r="BV361" s="254"/>
      <c r="BW361" s="254"/>
      <c r="BX361" s="254"/>
      <c r="BY361" s="254"/>
      <c r="BZ361" s="254"/>
      <c r="CA361" s="321"/>
    </row>
    <row r="362" spans="1:79" s="283" customFormat="1">
      <c r="A362" s="278" t="s">
        <v>1872</v>
      </c>
      <c r="B362" s="279">
        <v>361</v>
      </c>
      <c r="C362" s="278" t="s">
        <v>550</v>
      </c>
      <c r="D362" s="278" t="s">
        <v>1873</v>
      </c>
      <c r="E362" s="290">
        <v>43069</v>
      </c>
      <c r="H362" s="283" t="s">
        <v>1813</v>
      </c>
      <c r="I362" s="283">
        <v>6000224742</v>
      </c>
      <c r="J362" s="359">
        <v>9900282231</v>
      </c>
      <c r="K362" s="360">
        <v>10035031144267</v>
      </c>
      <c r="L362" s="290">
        <v>43065</v>
      </c>
      <c r="M362" s="280" t="s">
        <v>1874</v>
      </c>
      <c r="N362" s="350">
        <v>58</v>
      </c>
      <c r="O362" s="280" t="str">
        <f t="shared" ref="O362:O418" si="6">CONCATENATE(B362,C362)</f>
        <v>361030500</v>
      </c>
      <c r="P362" s="290">
        <v>43065</v>
      </c>
      <c r="Q362" s="291"/>
      <c r="R362" s="254"/>
      <c r="S362" s="254"/>
      <c r="T362" s="254"/>
      <c r="U362" s="254"/>
      <c r="V362" s="254"/>
      <c r="W362" s="254"/>
      <c r="X362" s="254"/>
      <c r="Y362" s="254"/>
      <c r="Z362" s="254"/>
      <c r="AA362" s="254"/>
      <c r="AB362" s="254"/>
      <c r="AC362" s="254"/>
      <c r="AD362" s="254"/>
      <c r="AE362" s="254"/>
      <c r="AF362" s="254"/>
      <c r="AG362" s="254"/>
      <c r="AH362" s="254"/>
      <c r="AI362" s="254"/>
      <c r="AJ362" s="254"/>
      <c r="AK362" s="254"/>
      <c r="AL362" s="254"/>
      <c r="AM362" s="254"/>
      <c r="AN362" s="254"/>
      <c r="AO362" s="254"/>
      <c r="AP362" s="254"/>
      <c r="AQ362" s="254"/>
      <c r="AR362" s="254"/>
      <c r="AS362" s="254"/>
      <c r="AT362" s="254"/>
      <c r="AU362" s="254"/>
      <c r="AV362" s="254"/>
      <c r="AW362" s="254"/>
      <c r="AX362" s="254"/>
      <c r="AY362" s="254"/>
      <c r="AZ362" s="254"/>
      <c r="BA362" s="254"/>
      <c r="BB362" s="254"/>
      <c r="BC362" s="254"/>
      <c r="BD362" s="254"/>
      <c r="BE362" s="254"/>
      <c r="BF362" s="254"/>
      <c r="BG362" s="254"/>
      <c r="BH362" s="254"/>
      <c r="BI362" s="254"/>
      <c r="BJ362" s="254"/>
      <c r="BK362" s="254"/>
      <c r="BL362" s="254"/>
      <c r="BM362" s="254"/>
      <c r="BN362" s="254"/>
      <c r="BO362" s="254"/>
      <c r="BP362" s="254"/>
      <c r="BQ362" s="254"/>
      <c r="BR362" s="254"/>
      <c r="BS362" s="254"/>
      <c r="BT362" s="254"/>
      <c r="BU362" s="254"/>
      <c r="BV362" s="254"/>
      <c r="BW362" s="254"/>
      <c r="BX362" s="254"/>
      <c r="BY362" s="254"/>
      <c r="BZ362" s="254"/>
      <c r="CA362" s="321"/>
    </row>
    <row r="363" spans="1:79" s="283" customFormat="1">
      <c r="A363" s="278" t="s">
        <v>1875</v>
      </c>
      <c r="B363" s="279">
        <v>361</v>
      </c>
      <c r="C363" s="278" t="s">
        <v>550</v>
      </c>
      <c r="D363" s="278" t="s">
        <v>1876</v>
      </c>
      <c r="E363" s="290">
        <v>43069</v>
      </c>
      <c r="H363" s="283" t="s">
        <v>1817</v>
      </c>
      <c r="I363" s="283">
        <v>6000224931</v>
      </c>
      <c r="J363" s="359">
        <v>9900282357</v>
      </c>
      <c r="K363" s="360">
        <v>10035031144289</v>
      </c>
      <c r="L363" s="290">
        <v>43065</v>
      </c>
      <c r="M363" s="280" t="s">
        <v>1871</v>
      </c>
      <c r="N363" s="350">
        <v>52</v>
      </c>
      <c r="O363" s="280" t="str">
        <f t="shared" si="6"/>
        <v>361030500</v>
      </c>
      <c r="P363" s="290">
        <v>43065</v>
      </c>
      <c r="Q363" s="291"/>
      <c r="R363" s="254"/>
      <c r="S363" s="254"/>
      <c r="T363" s="254"/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4"/>
      <c r="AI363" s="254"/>
      <c r="AJ363" s="254"/>
      <c r="AK363" s="254"/>
      <c r="AL363" s="254"/>
      <c r="AM363" s="254"/>
      <c r="AN363" s="254"/>
      <c r="AO363" s="254"/>
      <c r="AP363" s="254"/>
      <c r="AQ363" s="254"/>
      <c r="AR363" s="254"/>
      <c r="AS363" s="254"/>
      <c r="AT363" s="254"/>
      <c r="AU363" s="254"/>
      <c r="AV363" s="254"/>
      <c r="AW363" s="254"/>
      <c r="AX363" s="254"/>
      <c r="AY363" s="254"/>
      <c r="AZ363" s="254"/>
      <c r="BA363" s="254"/>
      <c r="BB363" s="254"/>
      <c r="BC363" s="254"/>
      <c r="BD363" s="254"/>
      <c r="BE363" s="254"/>
      <c r="BF363" s="254"/>
      <c r="BG363" s="254"/>
      <c r="BH363" s="254"/>
      <c r="BI363" s="254"/>
      <c r="BJ363" s="254"/>
      <c r="BK363" s="254"/>
      <c r="BL363" s="254"/>
      <c r="BM363" s="254"/>
      <c r="BN363" s="254"/>
      <c r="BO363" s="254"/>
      <c r="BP363" s="254"/>
      <c r="BQ363" s="254"/>
      <c r="BR363" s="254"/>
      <c r="BS363" s="254"/>
      <c r="BT363" s="254"/>
      <c r="BU363" s="254"/>
      <c r="BV363" s="254"/>
      <c r="BW363" s="254"/>
      <c r="BX363" s="254"/>
      <c r="BY363" s="254"/>
      <c r="BZ363" s="254"/>
      <c r="CA363" s="321"/>
    </row>
    <row r="364" spans="1:79" s="283" customFormat="1">
      <c r="A364" s="278" t="s">
        <v>1877</v>
      </c>
      <c r="B364" s="279">
        <v>361</v>
      </c>
      <c r="C364" s="278" t="s">
        <v>550</v>
      </c>
      <c r="D364" s="278" t="s">
        <v>1878</v>
      </c>
      <c r="E364" s="290">
        <v>43069</v>
      </c>
      <c r="H364" s="283" t="s">
        <v>333</v>
      </c>
      <c r="I364" s="283">
        <v>6000225168</v>
      </c>
      <c r="J364" s="365" t="s">
        <v>1879</v>
      </c>
      <c r="K364" s="360">
        <v>10035031144317</v>
      </c>
      <c r="L364" s="290">
        <v>43065</v>
      </c>
      <c r="M364" s="280" t="s">
        <v>1871</v>
      </c>
      <c r="N364" s="350">
        <v>58</v>
      </c>
      <c r="O364" s="280" t="str">
        <f t="shared" si="6"/>
        <v>361030500</v>
      </c>
      <c r="P364" s="290">
        <v>43065</v>
      </c>
      <c r="Q364" s="291"/>
      <c r="R364" s="254"/>
      <c r="S364" s="254"/>
      <c r="T364" s="254"/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4"/>
      <c r="AI364" s="254"/>
      <c r="AJ364" s="254"/>
      <c r="AK364" s="254"/>
      <c r="AL364" s="254"/>
      <c r="AM364" s="254"/>
      <c r="AN364" s="254"/>
      <c r="AO364" s="254"/>
      <c r="AP364" s="254"/>
      <c r="AQ364" s="254"/>
      <c r="AR364" s="254"/>
      <c r="AS364" s="254"/>
      <c r="AT364" s="254"/>
      <c r="AU364" s="254"/>
      <c r="AV364" s="254"/>
      <c r="AW364" s="254"/>
      <c r="AX364" s="254"/>
      <c r="AY364" s="254"/>
      <c r="AZ364" s="254"/>
      <c r="BA364" s="254"/>
      <c r="BB364" s="254"/>
      <c r="BC364" s="254"/>
      <c r="BD364" s="254"/>
      <c r="BE364" s="254"/>
      <c r="BF364" s="254"/>
      <c r="BG364" s="254"/>
      <c r="BH364" s="254"/>
      <c r="BI364" s="254"/>
      <c r="BJ364" s="254"/>
      <c r="BK364" s="254"/>
      <c r="BL364" s="254"/>
      <c r="BM364" s="254"/>
      <c r="BN364" s="254"/>
      <c r="BO364" s="254"/>
      <c r="BP364" s="254"/>
      <c r="BQ364" s="254"/>
      <c r="BR364" s="254"/>
      <c r="BS364" s="254"/>
      <c r="BT364" s="254"/>
      <c r="BU364" s="254"/>
      <c r="BV364" s="254"/>
      <c r="BW364" s="254"/>
      <c r="BX364" s="254"/>
      <c r="BY364" s="254"/>
      <c r="BZ364" s="254"/>
      <c r="CA364" s="321"/>
    </row>
    <row r="365" spans="1:79" s="283" customFormat="1">
      <c r="A365" s="278" t="s">
        <v>1880</v>
      </c>
      <c r="B365" s="279">
        <v>361</v>
      </c>
      <c r="C365" s="278" t="s">
        <v>550</v>
      </c>
      <c r="D365" s="278" t="s">
        <v>1881</v>
      </c>
      <c r="E365" s="290">
        <v>43069</v>
      </c>
      <c r="H365" s="283" t="s">
        <v>1270</v>
      </c>
      <c r="I365" s="283">
        <v>6000225616</v>
      </c>
      <c r="J365" s="359">
        <v>9900282606</v>
      </c>
      <c r="K365" s="360">
        <v>10035031144403</v>
      </c>
      <c r="L365" s="290">
        <v>43065</v>
      </c>
      <c r="M365" s="280" t="s">
        <v>1874</v>
      </c>
      <c r="N365" s="350">
        <v>42</v>
      </c>
      <c r="O365" s="280" t="str">
        <f t="shared" si="6"/>
        <v>361030500</v>
      </c>
      <c r="P365" s="290">
        <v>43065</v>
      </c>
      <c r="Q365" s="291"/>
      <c r="R365" s="254"/>
      <c r="S365" s="254"/>
      <c r="T365" s="254"/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4"/>
      <c r="AI365" s="254"/>
      <c r="AJ365" s="254"/>
      <c r="AK365" s="254"/>
      <c r="AL365" s="254"/>
      <c r="AM365" s="254"/>
      <c r="AN365" s="254"/>
      <c r="AO365" s="254"/>
      <c r="AP365" s="254"/>
      <c r="AQ365" s="254"/>
      <c r="AR365" s="254"/>
      <c r="AS365" s="254"/>
      <c r="AT365" s="254"/>
      <c r="AU365" s="254"/>
      <c r="AV365" s="254"/>
      <c r="AW365" s="254"/>
      <c r="AX365" s="254"/>
      <c r="AY365" s="254"/>
      <c r="AZ365" s="254"/>
      <c r="BA365" s="254"/>
      <c r="BB365" s="254"/>
      <c r="BC365" s="254"/>
      <c r="BD365" s="254"/>
      <c r="BE365" s="254"/>
      <c r="BF365" s="254"/>
      <c r="BG365" s="254"/>
      <c r="BH365" s="254"/>
      <c r="BI365" s="254"/>
      <c r="BJ365" s="254"/>
      <c r="BK365" s="254"/>
      <c r="BL365" s="254"/>
      <c r="BM365" s="254"/>
      <c r="BN365" s="254"/>
      <c r="BO365" s="254"/>
      <c r="BP365" s="254"/>
      <c r="BQ365" s="254"/>
      <c r="BR365" s="254"/>
      <c r="BS365" s="254"/>
      <c r="BT365" s="254"/>
      <c r="BU365" s="254"/>
      <c r="BV365" s="254"/>
      <c r="BW365" s="254"/>
      <c r="BX365" s="254"/>
      <c r="BY365" s="254"/>
      <c r="BZ365" s="254"/>
      <c r="CA365" s="321"/>
    </row>
    <row r="366" spans="1:79">
      <c r="A366" s="278" t="s">
        <v>1882</v>
      </c>
      <c r="B366" s="279">
        <v>101</v>
      </c>
      <c r="C366" s="280">
        <v>120100</v>
      </c>
      <c r="D366" s="278" t="s">
        <v>1883</v>
      </c>
      <c r="E366" s="290">
        <v>43074</v>
      </c>
      <c r="F366" s="283"/>
      <c r="G366" s="283"/>
      <c r="H366" s="366" t="s">
        <v>1884</v>
      </c>
      <c r="I366" s="283">
        <v>6000225175</v>
      </c>
      <c r="J366" s="359">
        <v>9900282485</v>
      </c>
      <c r="K366" s="360">
        <v>10035031160142</v>
      </c>
      <c r="L366" s="290">
        <v>43069</v>
      </c>
      <c r="M366" s="280" t="s">
        <v>1750</v>
      </c>
      <c r="N366" s="350">
        <v>40</v>
      </c>
      <c r="O366" s="280" t="str">
        <f t="shared" si="6"/>
        <v>101120100</v>
      </c>
      <c r="P366" s="290">
        <v>43069</v>
      </c>
      <c r="Q366" s="291"/>
    </row>
    <row r="367" spans="1:79" s="283" customFormat="1">
      <c r="A367" s="278" t="s">
        <v>1885</v>
      </c>
      <c r="B367" s="279">
        <v>101</v>
      </c>
      <c r="C367" s="280">
        <v>120100</v>
      </c>
      <c r="D367" s="278" t="s">
        <v>1886</v>
      </c>
      <c r="E367" s="290">
        <v>43074</v>
      </c>
      <c r="H367" s="283" t="s">
        <v>1887</v>
      </c>
      <c r="I367" s="283">
        <v>6000225624</v>
      </c>
      <c r="J367" s="359">
        <v>9900282610</v>
      </c>
      <c r="K367" s="360">
        <v>10035031160253</v>
      </c>
      <c r="L367" s="290">
        <v>43069</v>
      </c>
      <c r="M367" s="280" t="s">
        <v>1888</v>
      </c>
      <c r="N367" s="350">
        <v>40</v>
      </c>
      <c r="O367" s="280" t="str">
        <f t="shared" si="6"/>
        <v>101120100</v>
      </c>
      <c r="P367" s="290">
        <v>43069</v>
      </c>
      <c r="Q367" s="291"/>
      <c r="R367" s="254"/>
      <c r="S367" s="254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54"/>
      <c r="AP367" s="254"/>
      <c r="AQ367" s="254"/>
      <c r="AR367" s="254"/>
      <c r="AS367" s="254"/>
      <c r="AT367" s="254"/>
      <c r="AU367" s="254"/>
      <c r="AV367" s="254"/>
      <c r="AW367" s="254"/>
      <c r="AX367" s="254"/>
      <c r="AY367" s="254"/>
      <c r="AZ367" s="254"/>
      <c r="BA367" s="254"/>
      <c r="BB367" s="254"/>
      <c r="BC367" s="254"/>
      <c r="BD367" s="254"/>
      <c r="BE367" s="254"/>
      <c r="BF367" s="254"/>
      <c r="BG367" s="254"/>
      <c r="BH367" s="254"/>
      <c r="BI367" s="254"/>
      <c r="BJ367" s="254"/>
      <c r="BK367" s="254"/>
      <c r="BL367" s="254"/>
      <c r="BM367" s="254"/>
      <c r="BN367" s="254"/>
      <c r="BO367" s="254"/>
      <c r="BP367" s="254"/>
      <c r="BQ367" s="254"/>
      <c r="BR367" s="254"/>
      <c r="BS367" s="254"/>
      <c r="BT367" s="254"/>
      <c r="BU367" s="254"/>
      <c r="BV367" s="254"/>
      <c r="BW367" s="254"/>
      <c r="BX367" s="254"/>
      <c r="BY367" s="254"/>
      <c r="BZ367" s="254"/>
      <c r="CA367" s="321"/>
    </row>
    <row r="368" spans="1:79" s="283" customFormat="1">
      <c r="A368" s="278" t="s">
        <v>1889</v>
      </c>
      <c r="B368" s="279">
        <v>101</v>
      </c>
      <c r="C368" s="280">
        <v>120100</v>
      </c>
      <c r="D368" s="278" t="s">
        <v>1890</v>
      </c>
      <c r="E368" s="290">
        <v>43074</v>
      </c>
      <c r="H368" s="283" t="s">
        <v>1891</v>
      </c>
      <c r="I368" s="283">
        <v>6000226383</v>
      </c>
      <c r="J368" s="359">
        <v>9900282980</v>
      </c>
      <c r="K368" s="360">
        <v>10035031163510</v>
      </c>
      <c r="L368" s="290">
        <v>43069</v>
      </c>
      <c r="M368" s="280" t="s">
        <v>786</v>
      </c>
      <c r="N368" s="350">
        <v>40</v>
      </c>
      <c r="O368" s="280" t="str">
        <f t="shared" si="6"/>
        <v>101120100</v>
      </c>
      <c r="P368" s="290">
        <v>43069</v>
      </c>
      <c r="Q368" s="291"/>
      <c r="R368" s="254"/>
      <c r="S368" s="254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54"/>
      <c r="AP368" s="254"/>
      <c r="AQ368" s="254"/>
      <c r="AR368" s="254"/>
      <c r="AS368" s="254"/>
      <c r="AT368" s="254"/>
      <c r="AU368" s="254"/>
      <c r="AV368" s="254"/>
      <c r="AW368" s="254"/>
      <c r="AX368" s="254"/>
      <c r="AY368" s="254"/>
      <c r="AZ368" s="254"/>
      <c r="BA368" s="254"/>
      <c r="BB368" s="254"/>
      <c r="BC368" s="254"/>
      <c r="BD368" s="254"/>
      <c r="BE368" s="254"/>
      <c r="BF368" s="254"/>
      <c r="BG368" s="254"/>
      <c r="BH368" s="254"/>
      <c r="BI368" s="254"/>
      <c r="BJ368" s="254"/>
      <c r="BK368" s="254"/>
      <c r="BL368" s="254"/>
      <c r="BM368" s="254"/>
      <c r="BN368" s="254"/>
      <c r="BO368" s="254"/>
      <c r="BP368" s="254"/>
      <c r="BQ368" s="254"/>
      <c r="BR368" s="254"/>
      <c r="BS368" s="254"/>
      <c r="BT368" s="254"/>
      <c r="BU368" s="254"/>
      <c r="BV368" s="254"/>
      <c r="BW368" s="254"/>
      <c r="BX368" s="254"/>
      <c r="BY368" s="254"/>
      <c r="BZ368" s="254"/>
      <c r="CA368" s="321"/>
    </row>
    <row r="369" spans="1:79" s="283" customFormat="1">
      <c r="A369" s="278" t="s">
        <v>1892</v>
      </c>
      <c r="B369" s="279">
        <v>101</v>
      </c>
      <c r="C369" s="280">
        <v>120100</v>
      </c>
      <c r="D369" s="278" t="s">
        <v>1893</v>
      </c>
      <c r="E369" s="290">
        <v>43074</v>
      </c>
      <c r="H369" s="283" t="s">
        <v>1894</v>
      </c>
      <c r="I369" s="283">
        <v>6000226577</v>
      </c>
      <c r="J369" s="359">
        <v>9900283105</v>
      </c>
      <c r="K369" s="360">
        <v>10035031163554</v>
      </c>
      <c r="L369" s="290">
        <v>43069</v>
      </c>
      <c r="M369" s="280" t="s">
        <v>1895</v>
      </c>
      <c r="N369" s="350">
        <v>40</v>
      </c>
      <c r="O369" s="280" t="str">
        <f t="shared" si="6"/>
        <v>101120100</v>
      </c>
      <c r="P369" s="290">
        <v>43069</v>
      </c>
      <c r="Q369" s="291"/>
      <c r="R369" s="254"/>
      <c r="S369" s="254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54"/>
      <c r="AP369" s="254"/>
      <c r="AQ369" s="254"/>
      <c r="AR369" s="254"/>
      <c r="AS369" s="254"/>
      <c r="AT369" s="254"/>
      <c r="AU369" s="254"/>
      <c r="AV369" s="254"/>
      <c r="AW369" s="254"/>
      <c r="AX369" s="254"/>
      <c r="AY369" s="254"/>
      <c r="AZ369" s="254"/>
      <c r="BA369" s="254"/>
      <c r="BB369" s="254"/>
      <c r="BC369" s="254"/>
      <c r="BD369" s="254"/>
      <c r="BE369" s="254"/>
      <c r="BF369" s="254"/>
      <c r="BG369" s="254"/>
      <c r="BH369" s="254"/>
      <c r="BI369" s="254"/>
      <c r="BJ369" s="254"/>
      <c r="BK369" s="254"/>
      <c r="BL369" s="254"/>
      <c r="BM369" s="254"/>
      <c r="BN369" s="254"/>
      <c r="BO369" s="254"/>
      <c r="BP369" s="254"/>
      <c r="BQ369" s="254"/>
      <c r="BR369" s="254"/>
      <c r="BS369" s="254"/>
      <c r="BT369" s="254"/>
      <c r="BU369" s="254"/>
      <c r="BV369" s="254"/>
      <c r="BW369" s="254"/>
      <c r="BX369" s="254"/>
      <c r="BY369" s="254"/>
      <c r="BZ369" s="254"/>
      <c r="CA369" s="321"/>
    </row>
    <row r="370" spans="1:79" s="283" customFormat="1">
      <c r="A370" s="278" t="s">
        <v>1896</v>
      </c>
      <c r="B370" s="279">
        <v>361</v>
      </c>
      <c r="C370" s="278" t="s">
        <v>550</v>
      </c>
      <c r="D370" s="278" t="s">
        <v>1897</v>
      </c>
      <c r="E370" s="290">
        <v>43074</v>
      </c>
      <c r="H370" s="283" t="s">
        <v>1898</v>
      </c>
      <c r="I370" s="283">
        <v>6000224934</v>
      </c>
      <c r="J370" s="359">
        <v>9900282362</v>
      </c>
      <c r="K370" s="360">
        <v>10035031164078</v>
      </c>
      <c r="L370" s="290">
        <v>43069</v>
      </c>
      <c r="M370" s="280" t="s">
        <v>1899</v>
      </c>
      <c r="N370" s="350">
        <v>300</v>
      </c>
      <c r="O370" s="280" t="str">
        <f t="shared" si="6"/>
        <v>361030500</v>
      </c>
      <c r="P370" s="290">
        <v>43069</v>
      </c>
      <c r="Q370" s="291"/>
      <c r="R370" s="254"/>
      <c r="S370" s="254"/>
      <c r="T370" s="254"/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4"/>
      <c r="AI370" s="254"/>
      <c r="AJ370" s="254"/>
      <c r="AK370" s="254"/>
      <c r="AL370" s="254"/>
      <c r="AM370" s="254"/>
      <c r="AN370" s="254"/>
      <c r="AO370" s="254"/>
      <c r="AP370" s="254"/>
      <c r="AQ370" s="254"/>
      <c r="AR370" s="254"/>
      <c r="AS370" s="254"/>
      <c r="AT370" s="254"/>
      <c r="AU370" s="254"/>
      <c r="AV370" s="254"/>
      <c r="AW370" s="254"/>
      <c r="AX370" s="254"/>
      <c r="AY370" s="254"/>
      <c r="AZ370" s="254"/>
      <c r="BA370" s="254"/>
      <c r="BB370" s="254"/>
      <c r="BC370" s="254"/>
      <c r="BD370" s="254"/>
      <c r="BE370" s="254"/>
      <c r="BF370" s="254"/>
      <c r="BG370" s="254"/>
      <c r="BH370" s="254"/>
      <c r="BI370" s="254"/>
      <c r="BJ370" s="254"/>
      <c r="BK370" s="254"/>
      <c r="BL370" s="254"/>
      <c r="BM370" s="254"/>
      <c r="BN370" s="254"/>
      <c r="BO370" s="254"/>
      <c r="BP370" s="254"/>
      <c r="BQ370" s="254"/>
      <c r="BR370" s="254"/>
      <c r="BS370" s="254"/>
      <c r="BT370" s="254"/>
      <c r="BU370" s="254"/>
      <c r="BV370" s="254"/>
      <c r="BW370" s="254"/>
      <c r="BX370" s="254"/>
      <c r="BY370" s="254"/>
      <c r="BZ370" s="254"/>
      <c r="CA370" s="321"/>
    </row>
    <row r="371" spans="1:79" s="283" customFormat="1">
      <c r="A371" s="278" t="s">
        <v>1900</v>
      </c>
      <c r="B371" s="279">
        <v>101</v>
      </c>
      <c r="C371" s="280">
        <v>120100</v>
      </c>
      <c r="D371" s="278" t="s">
        <v>1901</v>
      </c>
      <c r="E371" s="290">
        <v>43074</v>
      </c>
      <c r="H371" s="283" t="s">
        <v>1902</v>
      </c>
      <c r="I371" s="283">
        <v>6000224747</v>
      </c>
      <c r="J371" s="359">
        <v>9900282237</v>
      </c>
      <c r="K371" s="360">
        <v>10035031164530</v>
      </c>
      <c r="L371" s="290">
        <v>43073</v>
      </c>
      <c r="M371" s="280" t="s">
        <v>1903</v>
      </c>
      <c r="N371" s="350">
        <v>39.9</v>
      </c>
      <c r="O371" s="280" t="str">
        <f t="shared" si="6"/>
        <v>101120100</v>
      </c>
      <c r="P371" s="290">
        <v>43073</v>
      </c>
      <c r="Q371" s="291"/>
      <c r="R371" s="254"/>
      <c r="S371" s="254"/>
      <c r="T371" s="254"/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4"/>
      <c r="AI371" s="254"/>
      <c r="AJ371" s="254"/>
      <c r="AK371" s="254"/>
      <c r="AL371" s="254"/>
      <c r="AM371" s="254"/>
      <c r="AN371" s="254"/>
      <c r="AO371" s="254"/>
      <c r="AP371" s="254"/>
      <c r="AQ371" s="254"/>
      <c r="AR371" s="254"/>
      <c r="AS371" s="254"/>
      <c r="AT371" s="254"/>
      <c r="AU371" s="254"/>
      <c r="AV371" s="254"/>
      <c r="AW371" s="254"/>
      <c r="AX371" s="254"/>
      <c r="AY371" s="254"/>
      <c r="AZ371" s="254"/>
      <c r="BA371" s="254"/>
      <c r="BB371" s="254"/>
      <c r="BC371" s="254"/>
      <c r="BD371" s="254"/>
      <c r="BE371" s="254"/>
      <c r="BF371" s="254"/>
      <c r="BG371" s="254"/>
      <c r="BH371" s="254"/>
      <c r="BI371" s="254"/>
      <c r="BJ371" s="254"/>
      <c r="BK371" s="254"/>
      <c r="BL371" s="254"/>
      <c r="BM371" s="254"/>
      <c r="BN371" s="254"/>
      <c r="BO371" s="254"/>
      <c r="BP371" s="254"/>
      <c r="BQ371" s="254"/>
      <c r="BR371" s="254"/>
      <c r="BS371" s="254"/>
      <c r="BT371" s="254"/>
      <c r="BU371" s="254"/>
      <c r="BV371" s="254"/>
      <c r="BW371" s="254"/>
      <c r="BX371" s="254"/>
      <c r="BY371" s="254"/>
      <c r="BZ371" s="254"/>
      <c r="CA371" s="321"/>
    </row>
    <row r="372" spans="1:79" s="283" customFormat="1">
      <c r="A372" s="278" t="s">
        <v>1904</v>
      </c>
      <c r="B372" s="279">
        <v>101</v>
      </c>
      <c r="C372" s="280">
        <v>120100</v>
      </c>
      <c r="D372" s="278" t="s">
        <v>1905</v>
      </c>
      <c r="E372" s="290">
        <v>43074</v>
      </c>
      <c r="H372" s="283" t="s">
        <v>1906</v>
      </c>
      <c r="I372" s="283">
        <v>5005743380</v>
      </c>
      <c r="J372" s="359">
        <v>9900282734</v>
      </c>
      <c r="K372" s="360">
        <v>10035031160259</v>
      </c>
      <c r="L372" s="290">
        <v>43069</v>
      </c>
      <c r="M372" s="280" t="s">
        <v>1907</v>
      </c>
      <c r="N372" s="350">
        <v>40</v>
      </c>
      <c r="O372" s="280" t="str">
        <f t="shared" si="6"/>
        <v>101120100</v>
      </c>
      <c r="P372" s="290">
        <v>43069</v>
      </c>
      <c r="Q372" s="291"/>
      <c r="R372" s="254"/>
      <c r="S372" s="254"/>
      <c r="T372" s="254"/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4"/>
      <c r="AI372" s="254"/>
      <c r="AJ372" s="254"/>
      <c r="AK372" s="254"/>
      <c r="AL372" s="254"/>
      <c r="AM372" s="254"/>
      <c r="AN372" s="254"/>
      <c r="AO372" s="254"/>
      <c r="AP372" s="254"/>
      <c r="AQ372" s="254"/>
      <c r="AR372" s="254"/>
      <c r="AS372" s="254"/>
      <c r="AT372" s="254"/>
      <c r="AU372" s="254"/>
      <c r="AV372" s="254"/>
      <c r="AW372" s="254"/>
      <c r="AX372" s="254"/>
      <c r="AY372" s="254"/>
      <c r="AZ372" s="254"/>
      <c r="BA372" s="254"/>
      <c r="BB372" s="254"/>
      <c r="BC372" s="254"/>
      <c r="BD372" s="254"/>
      <c r="BE372" s="254"/>
      <c r="BF372" s="254"/>
      <c r="BG372" s="254"/>
      <c r="BH372" s="254"/>
      <c r="BI372" s="254"/>
      <c r="BJ372" s="254"/>
      <c r="BK372" s="254"/>
      <c r="BL372" s="254"/>
      <c r="BM372" s="254"/>
      <c r="BN372" s="254"/>
      <c r="BO372" s="254"/>
      <c r="BP372" s="254"/>
      <c r="BQ372" s="254"/>
      <c r="BR372" s="254"/>
      <c r="BS372" s="254"/>
      <c r="BT372" s="254"/>
      <c r="BU372" s="254"/>
      <c r="BV372" s="254"/>
      <c r="BW372" s="254"/>
      <c r="BX372" s="254"/>
      <c r="BY372" s="254"/>
      <c r="BZ372" s="254"/>
      <c r="CA372" s="321"/>
    </row>
    <row r="373" spans="1:79" s="283" customFormat="1">
      <c r="A373" s="278" t="s">
        <v>1908</v>
      </c>
      <c r="B373" s="279">
        <v>101</v>
      </c>
      <c r="C373" s="280">
        <v>120100</v>
      </c>
      <c r="D373" s="278" t="s">
        <v>1909</v>
      </c>
      <c r="E373" s="290">
        <v>43074</v>
      </c>
      <c r="H373" s="283" t="s">
        <v>1910</v>
      </c>
      <c r="I373" s="283">
        <v>6000224935</v>
      </c>
      <c r="J373" s="359">
        <v>9900282364</v>
      </c>
      <c r="K373" s="360">
        <v>10035031173760</v>
      </c>
      <c r="L373" s="290">
        <v>43073</v>
      </c>
      <c r="M373" s="280" t="s">
        <v>1911</v>
      </c>
      <c r="N373" s="350">
        <v>40</v>
      </c>
      <c r="O373" s="280" t="str">
        <f t="shared" si="6"/>
        <v>101120100</v>
      </c>
      <c r="P373" s="290">
        <v>43073</v>
      </c>
      <c r="Q373" s="291"/>
      <c r="R373" s="254"/>
      <c r="S373" s="254"/>
      <c r="T373" s="254"/>
      <c r="U373" s="254"/>
      <c r="V373" s="254"/>
      <c r="W373" s="254"/>
      <c r="X373" s="254"/>
      <c r="Y373" s="254"/>
      <c r="Z373" s="254"/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254"/>
      <c r="AN373" s="254"/>
      <c r="AO373" s="254"/>
      <c r="AP373" s="254"/>
      <c r="AQ373" s="254"/>
      <c r="AR373" s="254"/>
      <c r="AS373" s="254"/>
      <c r="AT373" s="254"/>
      <c r="AU373" s="254"/>
      <c r="AV373" s="254"/>
      <c r="AW373" s="254"/>
      <c r="AX373" s="254"/>
      <c r="AY373" s="254"/>
      <c r="AZ373" s="254"/>
      <c r="BA373" s="254"/>
      <c r="BB373" s="254"/>
      <c r="BC373" s="254"/>
      <c r="BD373" s="254"/>
      <c r="BE373" s="254"/>
      <c r="BF373" s="254"/>
      <c r="BG373" s="254"/>
      <c r="BH373" s="254"/>
      <c r="BI373" s="254"/>
      <c r="BJ373" s="254"/>
      <c r="BK373" s="254"/>
      <c r="BL373" s="254"/>
      <c r="BM373" s="254"/>
      <c r="BN373" s="254"/>
      <c r="BO373" s="254"/>
      <c r="BP373" s="254"/>
      <c r="BQ373" s="254"/>
      <c r="BR373" s="254"/>
      <c r="BS373" s="254"/>
      <c r="BT373" s="254"/>
      <c r="BU373" s="254"/>
      <c r="BV373" s="254"/>
      <c r="BW373" s="254"/>
      <c r="BX373" s="254"/>
      <c r="BY373" s="254"/>
      <c r="BZ373" s="254"/>
      <c r="CA373" s="321"/>
    </row>
    <row r="374" spans="1:79" s="283" customFormat="1">
      <c r="A374" s="278" t="s">
        <v>1912</v>
      </c>
      <c r="B374" s="279">
        <v>101</v>
      </c>
      <c r="C374" s="280">
        <v>120100</v>
      </c>
      <c r="D374" s="278" t="s">
        <v>1913</v>
      </c>
      <c r="E374" s="290">
        <v>43074</v>
      </c>
      <c r="H374" s="283" t="s">
        <v>1914</v>
      </c>
      <c r="I374" s="283">
        <v>6000225182</v>
      </c>
      <c r="J374" s="359">
        <v>9900282488</v>
      </c>
      <c r="K374" s="360">
        <v>10035031173809</v>
      </c>
      <c r="L374" s="290">
        <v>43073</v>
      </c>
      <c r="M374" s="280" t="s">
        <v>1915</v>
      </c>
      <c r="N374" s="350">
        <v>31.22</v>
      </c>
      <c r="O374" s="280" t="str">
        <f t="shared" si="6"/>
        <v>101120100</v>
      </c>
      <c r="P374" s="290">
        <v>43073</v>
      </c>
      <c r="Q374" s="291"/>
      <c r="R374" s="254"/>
      <c r="S374" s="254"/>
      <c r="T374" s="254"/>
      <c r="U374" s="254"/>
      <c r="V374" s="254"/>
      <c r="W374" s="254"/>
      <c r="X374" s="254"/>
      <c r="Y374" s="254"/>
      <c r="Z374" s="254"/>
      <c r="AA374" s="254"/>
      <c r="AB374" s="254"/>
      <c r="AC374" s="254"/>
      <c r="AD374" s="254"/>
      <c r="AE374" s="254"/>
      <c r="AF374" s="254"/>
      <c r="AG374" s="254"/>
      <c r="AH374" s="254"/>
      <c r="AI374" s="254"/>
      <c r="AJ374" s="254"/>
      <c r="AK374" s="254"/>
      <c r="AL374" s="254"/>
      <c r="AM374" s="254"/>
      <c r="AN374" s="254"/>
      <c r="AO374" s="254"/>
      <c r="AP374" s="254"/>
      <c r="AQ374" s="254"/>
      <c r="AR374" s="254"/>
      <c r="AS374" s="254"/>
      <c r="AT374" s="254"/>
      <c r="AU374" s="254"/>
      <c r="AV374" s="254"/>
      <c r="AW374" s="254"/>
      <c r="AX374" s="254"/>
      <c r="AY374" s="254"/>
      <c r="AZ374" s="254"/>
      <c r="BA374" s="254"/>
      <c r="BB374" s="254"/>
      <c r="BC374" s="254"/>
      <c r="BD374" s="254"/>
      <c r="BE374" s="254"/>
      <c r="BF374" s="254"/>
      <c r="BG374" s="254"/>
      <c r="BH374" s="254"/>
      <c r="BI374" s="254"/>
      <c r="BJ374" s="254"/>
      <c r="BK374" s="254"/>
      <c r="BL374" s="254"/>
      <c r="BM374" s="254"/>
      <c r="BN374" s="254"/>
      <c r="BO374" s="254"/>
      <c r="BP374" s="254"/>
      <c r="BQ374" s="254"/>
      <c r="BR374" s="254"/>
      <c r="BS374" s="254"/>
      <c r="BT374" s="254"/>
      <c r="BU374" s="254"/>
      <c r="BV374" s="254"/>
      <c r="BW374" s="254"/>
      <c r="BX374" s="254"/>
      <c r="BY374" s="254"/>
      <c r="BZ374" s="254"/>
      <c r="CA374" s="321"/>
    </row>
    <row r="375" spans="1:79" s="283" customFormat="1">
      <c r="A375" s="278" t="s">
        <v>1916</v>
      </c>
      <c r="B375" s="279">
        <v>101</v>
      </c>
      <c r="C375" s="280">
        <v>120100</v>
      </c>
      <c r="D375" s="278" t="s">
        <v>1917</v>
      </c>
      <c r="E375" s="290">
        <v>43074</v>
      </c>
      <c r="H375" s="283" t="s">
        <v>1918</v>
      </c>
      <c r="I375" s="283">
        <v>6000225628</v>
      </c>
      <c r="J375" s="359">
        <v>9900282613</v>
      </c>
      <c r="K375" s="360">
        <v>10035031173905</v>
      </c>
      <c r="L375" s="290">
        <v>43073</v>
      </c>
      <c r="M375" s="280" t="s">
        <v>1919</v>
      </c>
      <c r="N375" s="350">
        <v>40</v>
      </c>
      <c r="O375" s="280" t="str">
        <f t="shared" si="6"/>
        <v>101120100</v>
      </c>
      <c r="P375" s="290">
        <v>43073</v>
      </c>
      <c r="Q375" s="291"/>
      <c r="R375" s="254"/>
      <c r="S375" s="254"/>
      <c r="T375" s="254"/>
      <c r="U375" s="254"/>
      <c r="V375" s="254"/>
      <c r="W375" s="254"/>
      <c r="X375" s="254"/>
      <c r="Y375" s="254"/>
      <c r="Z375" s="254"/>
      <c r="AA375" s="254"/>
      <c r="AB375" s="254"/>
      <c r="AC375" s="254"/>
      <c r="AD375" s="254"/>
      <c r="AE375" s="254"/>
      <c r="AF375" s="254"/>
      <c r="AG375" s="254"/>
      <c r="AH375" s="254"/>
      <c r="AI375" s="254"/>
      <c r="AJ375" s="254"/>
      <c r="AK375" s="254"/>
      <c r="AL375" s="254"/>
      <c r="AM375" s="254"/>
      <c r="AN375" s="254"/>
      <c r="AO375" s="254"/>
      <c r="AP375" s="254"/>
      <c r="AQ375" s="254"/>
      <c r="AR375" s="254"/>
      <c r="AS375" s="254"/>
      <c r="AT375" s="254"/>
      <c r="AU375" s="254"/>
      <c r="AV375" s="254"/>
      <c r="AW375" s="254"/>
      <c r="AX375" s="254"/>
      <c r="AY375" s="254"/>
      <c r="AZ375" s="254"/>
      <c r="BA375" s="254"/>
      <c r="BB375" s="254"/>
      <c r="BC375" s="254"/>
      <c r="BD375" s="254"/>
      <c r="BE375" s="254"/>
      <c r="BF375" s="254"/>
      <c r="BG375" s="254"/>
      <c r="BH375" s="254"/>
      <c r="BI375" s="254"/>
      <c r="BJ375" s="254"/>
      <c r="BK375" s="254"/>
      <c r="BL375" s="254"/>
      <c r="BM375" s="254"/>
      <c r="BN375" s="254"/>
      <c r="BO375" s="254"/>
      <c r="BP375" s="254"/>
      <c r="BQ375" s="254"/>
      <c r="BR375" s="254"/>
      <c r="BS375" s="254"/>
      <c r="BT375" s="254"/>
      <c r="BU375" s="254"/>
      <c r="BV375" s="254"/>
      <c r="BW375" s="254"/>
      <c r="BX375" s="254"/>
      <c r="BY375" s="254"/>
      <c r="BZ375" s="254"/>
      <c r="CA375" s="321"/>
    </row>
    <row r="376" spans="1:79" s="283" customFormat="1">
      <c r="A376" s="278" t="s">
        <v>1920</v>
      </c>
      <c r="B376" s="279">
        <v>262</v>
      </c>
      <c r="C376" s="278" t="s">
        <v>572</v>
      </c>
      <c r="D376" s="278" t="s">
        <v>1921</v>
      </c>
      <c r="E376" s="290">
        <v>43074</v>
      </c>
      <c r="H376" s="283" t="s">
        <v>1922</v>
      </c>
      <c r="I376" s="283">
        <v>6000226386</v>
      </c>
      <c r="J376" s="359">
        <v>9900282983</v>
      </c>
      <c r="K376" s="360">
        <v>10035031175338</v>
      </c>
      <c r="L376" s="290">
        <v>43073</v>
      </c>
      <c r="M376" s="280" t="s">
        <v>1923</v>
      </c>
      <c r="N376" s="350">
        <v>390</v>
      </c>
      <c r="O376" s="280" t="str">
        <f t="shared" si="6"/>
        <v>262020201</v>
      </c>
      <c r="P376" s="290">
        <v>43073</v>
      </c>
      <c r="Q376" s="291"/>
      <c r="R376" s="254"/>
      <c r="S376" s="254"/>
      <c r="T376" s="254"/>
      <c r="U376" s="254"/>
      <c r="V376" s="254"/>
      <c r="W376" s="254"/>
      <c r="X376" s="254"/>
      <c r="Y376" s="254"/>
      <c r="Z376" s="254"/>
      <c r="AA376" s="254"/>
      <c r="AB376" s="254"/>
      <c r="AC376" s="254"/>
      <c r="AD376" s="254"/>
      <c r="AE376" s="254"/>
      <c r="AF376" s="254"/>
      <c r="AG376" s="254"/>
      <c r="AH376" s="254"/>
      <c r="AI376" s="254"/>
      <c r="AJ376" s="254"/>
      <c r="AK376" s="254"/>
      <c r="AL376" s="254"/>
      <c r="AM376" s="254"/>
      <c r="AN376" s="254"/>
      <c r="AO376" s="254"/>
      <c r="AP376" s="254"/>
      <c r="AQ376" s="254"/>
      <c r="AR376" s="254"/>
      <c r="AS376" s="254"/>
      <c r="AT376" s="254"/>
      <c r="AU376" s="254"/>
      <c r="AV376" s="254"/>
      <c r="AW376" s="254"/>
      <c r="AX376" s="254"/>
      <c r="AY376" s="254"/>
      <c r="AZ376" s="254"/>
      <c r="BA376" s="254"/>
      <c r="BB376" s="254"/>
      <c r="BC376" s="254"/>
      <c r="BD376" s="254"/>
      <c r="BE376" s="254"/>
      <c r="BF376" s="254"/>
      <c r="BG376" s="254"/>
      <c r="BH376" s="254"/>
      <c r="BI376" s="254"/>
      <c r="BJ376" s="254"/>
      <c r="BK376" s="254"/>
      <c r="BL376" s="254"/>
      <c r="BM376" s="254"/>
      <c r="BN376" s="254"/>
      <c r="BO376" s="254"/>
      <c r="BP376" s="254"/>
      <c r="BQ376" s="254"/>
      <c r="BR376" s="254"/>
      <c r="BS376" s="254"/>
      <c r="BT376" s="254"/>
      <c r="BU376" s="254"/>
      <c r="BV376" s="254"/>
      <c r="BW376" s="254"/>
      <c r="BX376" s="254"/>
      <c r="BY376" s="254"/>
      <c r="BZ376" s="254"/>
      <c r="CA376" s="321"/>
    </row>
    <row r="377" spans="1:79" s="283" customFormat="1">
      <c r="A377" s="278" t="s">
        <v>1924</v>
      </c>
      <c r="B377" s="279">
        <v>361</v>
      </c>
      <c r="C377" s="278" t="s">
        <v>550</v>
      </c>
      <c r="D377" s="278" t="s">
        <v>1925</v>
      </c>
      <c r="E377" s="290">
        <v>43074</v>
      </c>
      <c r="H377" s="283" t="s">
        <v>760</v>
      </c>
      <c r="I377" s="283">
        <v>6000224634</v>
      </c>
      <c r="J377" s="359">
        <v>9900282239</v>
      </c>
      <c r="K377" s="360">
        <v>10035031167972</v>
      </c>
      <c r="L377" s="290">
        <v>43073</v>
      </c>
      <c r="M377" s="280" t="s">
        <v>1926</v>
      </c>
      <c r="N377" s="350">
        <v>66</v>
      </c>
      <c r="O377" s="280" t="str">
        <f t="shared" si="6"/>
        <v>361030500</v>
      </c>
      <c r="P377" s="290">
        <v>43070</v>
      </c>
      <c r="Q377" s="291"/>
      <c r="R377" s="254"/>
      <c r="S377" s="254"/>
      <c r="T377" s="254"/>
      <c r="U377" s="254"/>
      <c r="V377" s="254"/>
      <c r="W377" s="254"/>
      <c r="X377" s="254"/>
      <c r="Y377" s="254"/>
      <c r="Z377" s="254"/>
      <c r="AA377" s="254"/>
      <c r="AB377" s="254"/>
      <c r="AC377" s="254"/>
      <c r="AD377" s="254"/>
      <c r="AE377" s="254"/>
      <c r="AF377" s="254"/>
      <c r="AG377" s="254"/>
      <c r="AH377" s="254"/>
      <c r="AI377" s="254"/>
      <c r="AJ377" s="254"/>
      <c r="AK377" s="254"/>
      <c r="AL377" s="254"/>
      <c r="AM377" s="254"/>
      <c r="AN377" s="254"/>
      <c r="AO377" s="254"/>
      <c r="AP377" s="254"/>
      <c r="AQ377" s="254"/>
      <c r="AR377" s="254"/>
      <c r="AS377" s="254"/>
      <c r="AT377" s="254"/>
      <c r="AU377" s="254"/>
      <c r="AV377" s="254"/>
      <c r="AW377" s="254"/>
      <c r="AX377" s="254"/>
      <c r="AY377" s="254"/>
      <c r="AZ377" s="254"/>
      <c r="BA377" s="254"/>
      <c r="BB377" s="254"/>
      <c r="BC377" s="254"/>
      <c r="BD377" s="254"/>
      <c r="BE377" s="254"/>
      <c r="BF377" s="254"/>
      <c r="BG377" s="254"/>
      <c r="BH377" s="254"/>
      <c r="BI377" s="254"/>
      <c r="BJ377" s="254"/>
      <c r="BK377" s="254"/>
      <c r="BL377" s="254"/>
      <c r="BM377" s="254"/>
      <c r="BN377" s="254"/>
      <c r="BO377" s="254"/>
      <c r="BP377" s="254"/>
      <c r="BQ377" s="254"/>
      <c r="BR377" s="254"/>
      <c r="BS377" s="254"/>
      <c r="BT377" s="254"/>
      <c r="BU377" s="254"/>
      <c r="BV377" s="254"/>
      <c r="BW377" s="254"/>
      <c r="BX377" s="254"/>
      <c r="BY377" s="254"/>
      <c r="BZ377" s="254"/>
      <c r="CA377" s="321"/>
    </row>
    <row r="378" spans="1:79" s="283" customFormat="1">
      <c r="A378" s="278" t="s">
        <v>1927</v>
      </c>
      <c r="B378" s="279">
        <v>101</v>
      </c>
      <c r="C378" s="280">
        <v>120100</v>
      </c>
      <c r="D378" s="278" t="s">
        <v>1928</v>
      </c>
      <c r="E378" s="290">
        <v>43075</v>
      </c>
      <c r="H378" s="283" t="s">
        <v>1929</v>
      </c>
      <c r="I378" s="283">
        <v>6000225184</v>
      </c>
      <c r="J378" s="359">
        <v>9900282489</v>
      </c>
      <c r="K378" s="360">
        <v>10035031170685</v>
      </c>
      <c r="L378" s="290">
        <v>43073</v>
      </c>
      <c r="M378" s="280" t="s">
        <v>1930</v>
      </c>
      <c r="N378" s="350">
        <v>40</v>
      </c>
      <c r="O378" s="280" t="str">
        <f t="shared" si="6"/>
        <v>101120100</v>
      </c>
      <c r="P378" s="290">
        <v>43069</v>
      </c>
      <c r="Q378" s="291"/>
      <c r="R378" s="254"/>
      <c r="S378" s="254"/>
      <c r="T378" s="254"/>
      <c r="U378" s="254"/>
      <c r="V378" s="254"/>
      <c r="W378" s="254"/>
      <c r="X378" s="254"/>
      <c r="Y378" s="254"/>
      <c r="Z378" s="254"/>
      <c r="AA378" s="254"/>
      <c r="AB378" s="254"/>
      <c r="AC378" s="254"/>
      <c r="AD378" s="254"/>
      <c r="AE378" s="254"/>
      <c r="AF378" s="254"/>
      <c r="AG378" s="254"/>
      <c r="AH378" s="254"/>
      <c r="AI378" s="254"/>
      <c r="AJ378" s="254"/>
      <c r="AK378" s="254"/>
      <c r="AL378" s="254"/>
      <c r="AM378" s="254"/>
      <c r="AN378" s="254"/>
      <c r="AO378" s="254"/>
      <c r="AP378" s="254"/>
      <c r="AQ378" s="254"/>
      <c r="AR378" s="254"/>
      <c r="AS378" s="254"/>
      <c r="AT378" s="254"/>
      <c r="AU378" s="254"/>
      <c r="AV378" s="254"/>
      <c r="AW378" s="254"/>
      <c r="AX378" s="254"/>
      <c r="AY378" s="254"/>
      <c r="AZ378" s="254"/>
      <c r="BA378" s="254"/>
      <c r="BB378" s="254"/>
      <c r="BC378" s="254"/>
      <c r="BD378" s="254"/>
      <c r="BE378" s="254"/>
      <c r="BF378" s="254"/>
      <c r="BG378" s="254"/>
      <c r="BH378" s="254"/>
      <c r="BI378" s="254"/>
      <c r="BJ378" s="254"/>
      <c r="BK378" s="254"/>
      <c r="BL378" s="254"/>
      <c r="BM378" s="254"/>
      <c r="BN378" s="254"/>
      <c r="BO378" s="254"/>
      <c r="BP378" s="254"/>
      <c r="BQ378" s="254"/>
      <c r="BR378" s="254"/>
      <c r="BS378" s="254"/>
      <c r="BT378" s="254"/>
      <c r="BU378" s="254"/>
      <c r="BV378" s="254"/>
      <c r="BW378" s="254"/>
      <c r="BX378" s="254"/>
      <c r="BY378" s="254"/>
      <c r="BZ378" s="254"/>
      <c r="CA378" s="321"/>
    </row>
    <row r="379" spans="1:79" s="283" customFormat="1">
      <c r="A379" s="278" t="s">
        <v>1931</v>
      </c>
      <c r="B379" s="279">
        <v>101</v>
      </c>
      <c r="C379" s="280">
        <v>120100</v>
      </c>
      <c r="D379" s="278" t="s">
        <v>1932</v>
      </c>
      <c r="E379" s="290">
        <v>43075</v>
      </c>
      <c r="H379" s="283" t="s">
        <v>1933</v>
      </c>
      <c r="I379" s="283">
        <v>6000226028</v>
      </c>
      <c r="J379" s="359">
        <v>9900282737</v>
      </c>
      <c r="K379" s="360">
        <v>10035031173710</v>
      </c>
      <c r="L379" s="290">
        <v>43073</v>
      </c>
      <c r="M379" s="280" t="s">
        <v>1934</v>
      </c>
      <c r="N379" s="350">
        <v>6.3</v>
      </c>
      <c r="O379" s="280" t="str">
        <f t="shared" si="6"/>
        <v>101120100</v>
      </c>
      <c r="P379" s="290">
        <v>43073</v>
      </c>
      <c r="Q379" s="291"/>
      <c r="R379" s="254"/>
      <c r="S379" s="254"/>
      <c r="T379" s="254"/>
      <c r="U379" s="254"/>
      <c r="V379" s="254"/>
      <c r="W379" s="254"/>
      <c r="X379" s="254"/>
      <c r="Y379" s="254"/>
      <c r="Z379" s="254"/>
      <c r="AA379" s="254"/>
      <c r="AB379" s="254"/>
      <c r="AC379" s="254"/>
      <c r="AD379" s="254"/>
      <c r="AE379" s="254"/>
      <c r="AF379" s="254"/>
      <c r="AG379" s="254"/>
      <c r="AH379" s="254"/>
      <c r="AI379" s="254"/>
      <c r="AJ379" s="254"/>
      <c r="AK379" s="254"/>
      <c r="AL379" s="254"/>
      <c r="AM379" s="254"/>
      <c r="AN379" s="254"/>
      <c r="AO379" s="254"/>
      <c r="AP379" s="254"/>
      <c r="AQ379" s="254"/>
      <c r="AR379" s="254"/>
      <c r="AS379" s="254"/>
      <c r="AT379" s="254"/>
      <c r="AU379" s="254"/>
      <c r="AV379" s="254"/>
      <c r="AW379" s="254"/>
      <c r="AX379" s="254"/>
      <c r="AY379" s="254"/>
      <c r="AZ379" s="254"/>
      <c r="BA379" s="254"/>
      <c r="BB379" s="254"/>
      <c r="BC379" s="254"/>
      <c r="BD379" s="254"/>
      <c r="BE379" s="254"/>
      <c r="BF379" s="254"/>
      <c r="BG379" s="254"/>
      <c r="BH379" s="254"/>
      <c r="BI379" s="254"/>
      <c r="BJ379" s="254"/>
      <c r="BK379" s="254"/>
      <c r="BL379" s="254"/>
      <c r="BM379" s="254"/>
      <c r="BN379" s="254"/>
      <c r="BO379" s="254"/>
      <c r="BP379" s="254"/>
      <c r="BQ379" s="254"/>
      <c r="BR379" s="254"/>
      <c r="BS379" s="254"/>
      <c r="BT379" s="254"/>
      <c r="BU379" s="254"/>
      <c r="BV379" s="254"/>
      <c r="BW379" s="254"/>
      <c r="BX379" s="254"/>
      <c r="BY379" s="254"/>
      <c r="BZ379" s="254"/>
      <c r="CA379" s="321"/>
    </row>
    <row r="380" spans="1:79" s="283" customFormat="1">
      <c r="A380" s="278" t="s">
        <v>1935</v>
      </c>
      <c r="B380" s="279">
        <v>101</v>
      </c>
      <c r="C380" s="280">
        <v>120100</v>
      </c>
      <c r="D380" s="278" t="s">
        <v>1936</v>
      </c>
      <c r="E380" s="290">
        <v>43075</v>
      </c>
      <c r="H380" s="283" t="s">
        <v>1937</v>
      </c>
      <c r="I380" s="283">
        <v>6000226208</v>
      </c>
      <c r="J380" s="359">
        <v>9900282861</v>
      </c>
      <c r="K380" s="360">
        <v>10035031173722</v>
      </c>
      <c r="L380" s="290">
        <v>43073</v>
      </c>
      <c r="M380" s="280" t="s">
        <v>1919</v>
      </c>
      <c r="N380" s="350">
        <v>40</v>
      </c>
      <c r="O380" s="280" t="str">
        <f t="shared" si="6"/>
        <v>101120100</v>
      </c>
      <c r="P380" s="290">
        <v>43073</v>
      </c>
      <c r="Q380" s="291"/>
      <c r="R380" s="254"/>
      <c r="S380" s="254"/>
      <c r="T380" s="254"/>
      <c r="U380" s="254"/>
      <c r="V380" s="254"/>
      <c r="W380" s="254"/>
      <c r="X380" s="254"/>
      <c r="Y380" s="254"/>
      <c r="Z380" s="254"/>
      <c r="AA380" s="254"/>
      <c r="AB380" s="254"/>
      <c r="AC380" s="254"/>
      <c r="AD380" s="254"/>
      <c r="AE380" s="254"/>
      <c r="AF380" s="254"/>
      <c r="AG380" s="254"/>
      <c r="AH380" s="254"/>
      <c r="AI380" s="254"/>
      <c r="AJ380" s="254"/>
      <c r="AK380" s="254"/>
      <c r="AL380" s="254"/>
      <c r="AM380" s="254"/>
      <c r="AN380" s="254"/>
      <c r="AO380" s="254"/>
      <c r="AP380" s="254"/>
      <c r="AQ380" s="254"/>
      <c r="AR380" s="254"/>
      <c r="AS380" s="254"/>
      <c r="AT380" s="254"/>
      <c r="AU380" s="254"/>
      <c r="AV380" s="254"/>
      <c r="AW380" s="254"/>
      <c r="AX380" s="254"/>
      <c r="AY380" s="254"/>
      <c r="AZ380" s="254"/>
      <c r="BA380" s="254"/>
      <c r="BB380" s="254"/>
      <c r="BC380" s="254"/>
      <c r="BD380" s="254"/>
      <c r="BE380" s="254"/>
      <c r="BF380" s="254"/>
      <c r="BG380" s="254"/>
      <c r="BH380" s="254"/>
      <c r="BI380" s="254"/>
      <c r="BJ380" s="254"/>
      <c r="BK380" s="254"/>
      <c r="BL380" s="254"/>
      <c r="BM380" s="254"/>
      <c r="BN380" s="254"/>
      <c r="BO380" s="254"/>
      <c r="BP380" s="254"/>
      <c r="BQ380" s="254"/>
      <c r="BR380" s="254"/>
      <c r="BS380" s="254"/>
      <c r="BT380" s="254"/>
      <c r="BU380" s="254"/>
      <c r="BV380" s="254"/>
      <c r="BW380" s="254"/>
      <c r="BX380" s="254"/>
      <c r="BY380" s="254"/>
      <c r="BZ380" s="254"/>
      <c r="CA380" s="321"/>
    </row>
    <row r="381" spans="1:79" s="283" customFormat="1">
      <c r="A381" s="278" t="s">
        <v>1938</v>
      </c>
      <c r="B381" s="279">
        <v>101</v>
      </c>
      <c r="C381" s="280">
        <v>120100</v>
      </c>
      <c r="D381" s="278" t="s">
        <v>1939</v>
      </c>
      <c r="E381" s="290">
        <v>43075</v>
      </c>
      <c r="H381" s="283" t="s">
        <v>1940</v>
      </c>
      <c r="I381" s="283">
        <v>6000226387</v>
      </c>
      <c r="J381" s="359">
        <v>9900282984</v>
      </c>
      <c r="K381" s="360">
        <v>10035031173828</v>
      </c>
      <c r="L381" s="290">
        <v>43073</v>
      </c>
      <c r="M381" s="280" t="s">
        <v>1941</v>
      </c>
      <c r="N381" s="350">
        <v>40</v>
      </c>
      <c r="O381" s="280" t="str">
        <f t="shared" si="6"/>
        <v>101120100</v>
      </c>
      <c r="P381" s="290">
        <v>43073</v>
      </c>
      <c r="Q381" s="291"/>
      <c r="R381" s="254"/>
      <c r="S381" s="254"/>
      <c r="T381" s="254"/>
      <c r="U381" s="254"/>
      <c r="V381" s="254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54"/>
      <c r="AG381" s="254"/>
      <c r="AH381" s="254"/>
      <c r="AI381" s="254"/>
      <c r="AJ381" s="254"/>
      <c r="AK381" s="254"/>
      <c r="AL381" s="254"/>
      <c r="AM381" s="254"/>
      <c r="AN381" s="254"/>
      <c r="AO381" s="254"/>
      <c r="AP381" s="254"/>
      <c r="AQ381" s="254"/>
      <c r="AR381" s="254"/>
      <c r="AS381" s="254"/>
      <c r="AT381" s="254"/>
      <c r="AU381" s="254"/>
      <c r="AV381" s="254"/>
      <c r="AW381" s="254"/>
      <c r="AX381" s="254"/>
      <c r="AY381" s="254"/>
      <c r="AZ381" s="254"/>
      <c r="BA381" s="254"/>
      <c r="BB381" s="254"/>
      <c r="BC381" s="254"/>
      <c r="BD381" s="254"/>
      <c r="BE381" s="254"/>
      <c r="BF381" s="254"/>
      <c r="BG381" s="254"/>
      <c r="BH381" s="254"/>
      <c r="BI381" s="254"/>
      <c r="BJ381" s="254"/>
      <c r="BK381" s="254"/>
      <c r="BL381" s="254"/>
      <c r="BM381" s="254"/>
      <c r="BN381" s="254"/>
      <c r="BO381" s="254"/>
      <c r="BP381" s="254"/>
      <c r="BQ381" s="254"/>
      <c r="BR381" s="254"/>
      <c r="BS381" s="254"/>
      <c r="BT381" s="254"/>
      <c r="BU381" s="254"/>
      <c r="BV381" s="254"/>
      <c r="BW381" s="254"/>
      <c r="BX381" s="254"/>
      <c r="BY381" s="254"/>
      <c r="BZ381" s="254"/>
      <c r="CA381" s="321"/>
    </row>
    <row r="382" spans="1:79" s="283" customFormat="1">
      <c r="A382" s="278" t="s">
        <v>1942</v>
      </c>
      <c r="B382" s="279">
        <v>101</v>
      </c>
      <c r="C382" s="280">
        <v>120100</v>
      </c>
      <c r="D382" s="278" t="s">
        <v>1943</v>
      </c>
      <c r="E382" s="290">
        <v>43075</v>
      </c>
      <c r="H382" s="283" t="s">
        <v>1944</v>
      </c>
      <c r="I382" s="283">
        <v>6000225186</v>
      </c>
      <c r="J382" s="359">
        <v>9900282490</v>
      </c>
      <c r="K382" s="360">
        <v>10035031174321</v>
      </c>
      <c r="L382" s="290">
        <v>43073</v>
      </c>
      <c r="M382" s="280" t="s">
        <v>1945</v>
      </c>
      <c r="N382" s="350">
        <v>40</v>
      </c>
      <c r="O382" s="280" t="str">
        <f t="shared" si="6"/>
        <v>101120100</v>
      </c>
      <c r="P382" s="290">
        <v>43073</v>
      </c>
      <c r="Q382" s="291"/>
      <c r="R382" s="254"/>
      <c r="S382" s="254"/>
      <c r="T382" s="254"/>
      <c r="U382" s="254"/>
      <c r="V382" s="254"/>
      <c r="W382" s="254"/>
      <c r="X382" s="254"/>
      <c r="Y382" s="254"/>
      <c r="Z382" s="254"/>
      <c r="AA382" s="254"/>
      <c r="AB382" s="254"/>
      <c r="AC382" s="254"/>
      <c r="AD382" s="254"/>
      <c r="AE382" s="254"/>
      <c r="AF382" s="254"/>
      <c r="AG382" s="254"/>
      <c r="AH382" s="254"/>
      <c r="AI382" s="254"/>
      <c r="AJ382" s="254"/>
      <c r="AK382" s="254"/>
      <c r="AL382" s="254"/>
      <c r="AM382" s="254"/>
      <c r="AN382" s="254"/>
      <c r="AO382" s="254"/>
      <c r="AP382" s="254"/>
      <c r="AQ382" s="254"/>
      <c r="AR382" s="254"/>
      <c r="AS382" s="254"/>
      <c r="AT382" s="254"/>
      <c r="AU382" s="254"/>
      <c r="AV382" s="254"/>
      <c r="AW382" s="254"/>
      <c r="AX382" s="254"/>
      <c r="AY382" s="254"/>
      <c r="AZ382" s="254"/>
      <c r="BA382" s="254"/>
      <c r="BB382" s="254"/>
      <c r="BC382" s="254"/>
      <c r="BD382" s="254"/>
      <c r="BE382" s="254"/>
      <c r="BF382" s="254"/>
      <c r="BG382" s="254"/>
      <c r="BH382" s="254"/>
      <c r="BI382" s="254"/>
      <c r="BJ382" s="254"/>
      <c r="BK382" s="254"/>
      <c r="BL382" s="254"/>
      <c r="BM382" s="254"/>
      <c r="BN382" s="254"/>
      <c r="BO382" s="254"/>
      <c r="BP382" s="254"/>
      <c r="BQ382" s="254"/>
      <c r="BR382" s="254"/>
      <c r="BS382" s="254"/>
      <c r="BT382" s="254"/>
      <c r="BU382" s="254"/>
      <c r="BV382" s="254"/>
      <c r="BW382" s="254"/>
      <c r="BX382" s="254"/>
      <c r="BY382" s="254"/>
      <c r="BZ382" s="254"/>
      <c r="CA382" s="321"/>
    </row>
    <row r="383" spans="1:79" s="283" customFormat="1">
      <c r="A383" s="278" t="s">
        <v>1946</v>
      </c>
      <c r="B383" s="279">
        <v>101</v>
      </c>
      <c r="C383" s="280">
        <v>120100</v>
      </c>
      <c r="D383" s="278" t="s">
        <v>1947</v>
      </c>
      <c r="E383" s="290">
        <v>43075</v>
      </c>
      <c r="H383" s="283" t="s">
        <v>1948</v>
      </c>
      <c r="I383" s="283">
        <v>6000225632</v>
      </c>
      <c r="J383" s="359">
        <v>9900282615</v>
      </c>
      <c r="K383" s="360">
        <v>10035031174326</v>
      </c>
      <c r="L383" s="290">
        <v>43073</v>
      </c>
      <c r="M383" s="280" t="s">
        <v>1949</v>
      </c>
      <c r="N383" s="350">
        <v>40</v>
      </c>
      <c r="O383" s="280" t="str">
        <f t="shared" si="6"/>
        <v>101120100</v>
      </c>
      <c r="P383" s="290">
        <v>43073</v>
      </c>
      <c r="Q383" s="291"/>
      <c r="R383" s="254"/>
      <c r="S383" s="254"/>
      <c r="T383" s="254"/>
      <c r="U383" s="254"/>
      <c r="V383" s="254"/>
      <c r="W383" s="254"/>
      <c r="X383" s="254"/>
      <c r="Y383" s="254"/>
      <c r="Z383" s="254"/>
      <c r="AA383" s="254"/>
      <c r="AB383" s="254"/>
      <c r="AC383" s="254"/>
      <c r="AD383" s="254"/>
      <c r="AE383" s="254"/>
      <c r="AF383" s="254"/>
      <c r="AG383" s="254"/>
      <c r="AH383" s="254"/>
      <c r="AI383" s="254"/>
      <c r="AJ383" s="254"/>
      <c r="AK383" s="254"/>
      <c r="AL383" s="254"/>
      <c r="AM383" s="254"/>
      <c r="AN383" s="254"/>
      <c r="AO383" s="254"/>
      <c r="AP383" s="254"/>
      <c r="AQ383" s="254"/>
      <c r="AR383" s="254"/>
      <c r="AS383" s="254"/>
      <c r="AT383" s="254"/>
      <c r="AU383" s="254"/>
      <c r="AV383" s="254"/>
      <c r="AW383" s="254"/>
      <c r="AX383" s="254"/>
      <c r="AY383" s="254"/>
      <c r="AZ383" s="254"/>
      <c r="BA383" s="254"/>
      <c r="BB383" s="254"/>
      <c r="BC383" s="254"/>
      <c r="BD383" s="254"/>
      <c r="BE383" s="254"/>
      <c r="BF383" s="254"/>
      <c r="BG383" s="254"/>
      <c r="BH383" s="254"/>
      <c r="BI383" s="254"/>
      <c r="BJ383" s="254"/>
      <c r="BK383" s="254"/>
      <c r="BL383" s="254"/>
      <c r="BM383" s="254"/>
      <c r="BN383" s="254"/>
      <c r="BO383" s="254"/>
      <c r="BP383" s="254"/>
      <c r="BQ383" s="254"/>
      <c r="BR383" s="254"/>
      <c r="BS383" s="254"/>
      <c r="BT383" s="254"/>
      <c r="BU383" s="254"/>
      <c r="BV383" s="254"/>
      <c r="BW383" s="254"/>
      <c r="BX383" s="254"/>
      <c r="BY383" s="254"/>
      <c r="BZ383" s="254"/>
      <c r="CA383" s="321"/>
    </row>
    <row r="384" spans="1:79" s="283" customFormat="1">
      <c r="A384" s="278" t="s">
        <v>1950</v>
      </c>
      <c r="B384" s="279">
        <v>101</v>
      </c>
      <c r="C384" s="280">
        <v>120100</v>
      </c>
      <c r="D384" s="278" t="s">
        <v>1951</v>
      </c>
      <c r="E384" s="290">
        <v>43076</v>
      </c>
      <c r="H384" s="283" t="s">
        <v>1952</v>
      </c>
      <c r="I384" s="283">
        <v>6000224937</v>
      </c>
      <c r="J384" s="359">
        <v>9900282369</v>
      </c>
      <c r="K384" s="360">
        <v>10035031198877</v>
      </c>
      <c r="L384" s="290">
        <v>43075</v>
      </c>
      <c r="M384" s="280" t="s">
        <v>1953</v>
      </c>
      <c r="N384" s="350">
        <v>7.29</v>
      </c>
      <c r="O384" s="280" t="str">
        <f t="shared" si="6"/>
        <v>101120100</v>
      </c>
      <c r="P384" s="290">
        <v>43074</v>
      </c>
      <c r="Q384" s="291"/>
      <c r="R384" s="254"/>
      <c r="S384" s="254"/>
      <c r="T384" s="254"/>
      <c r="U384" s="254"/>
      <c r="V384" s="254"/>
      <c r="W384" s="254"/>
      <c r="X384" s="254"/>
      <c r="Y384" s="254"/>
      <c r="Z384" s="254"/>
      <c r="AA384" s="254"/>
      <c r="AB384" s="254"/>
      <c r="AC384" s="254"/>
      <c r="AD384" s="254"/>
      <c r="AE384" s="254"/>
      <c r="AF384" s="254"/>
      <c r="AG384" s="254"/>
      <c r="AH384" s="254"/>
      <c r="AI384" s="254"/>
      <c r="AJ384" s="254"/>
      <c r="AK384" s="254"/>
      <c r="AL384" s="254"/>
      <c r="AM384" s="254"/>
      <c r="AN384" s="254"/>
      <c r="AO384" s="254"/>
      <c r="AP384" s="254"/>
      <c r="AQ384" s="254"/>
      <c r="AR384" s="254"/>
      <c r="AS384" s="254"/>
      <c r="AT384" s="254"/>
      <c r="AU384" s="254"/>
      <c r="AV384" s="254"/>
      <c r="AW384" s="254"/>
      <c r="AX384" s="254"/>
      <c r="AY384" s="254"/>
      <c r="AZ384" s="254"/>
      <c r="BA384" s="254"/>
      <c r="BB384" s="254"/>
      <c r="BC384" s="254"/>
      <c r="BD384" s="254"/>
      <c r="BE384" s="254"/>
      <c r="BF384" s="254"/>
      <c r="BG384" s="254"/>
      <c r="BH384" s="254"/>
      <c r="BI384" s="254"/>
      <c r="BJ384" s="254"/>
      <c r="BK384" s="254"/>
      <c r="BL384" s="254"/>
      <c r="BM384" s="254"/>
      <c r="BN384" s="254"/>
      <c r="BO384" s="254"/>
      <c r="BP384" s="254"/>
      <c r="BQ384" s="254"/>
      <c r="BR384" s="254"/>
      <c r="BS384" s="254"/>
      <c r="BT384" s="254"/>
      <c r="BU384" s="254"/>
      <c r="BV384" s="254"/>
      <c r="BW384" s="254"/>
      <c r="BX384" s="254"/>
      <c r="BY384" s="254"/>
      <c r="BZ384" s="254"/>
      <c r="CA384" s="321"/>
    </row>
    <row r="385" spans="1:79" s="283" customFormat="1">
      <c r="A385" s="278" t="s">
        <v>1954</v>
      </c>
      <c r="B385" s="279">
        <v>101</v>
      </c>
      <c r="C385" s="280">
        <v>120100</v>
      </c>
      <c r="D385" s="278" t="s">
        <v>1955</v>
      </c>
      <c r="E385" s="290">
        <v>43076</v>
      </c>
      <c r="H385" s="283" t="s">
        <v>1956</v>
      </c>
      <c r="I385" s="283">
        <v>6000226031</v>
      </c>
      <c r="J385" s="359">
        <v>9900282741</v>
      </c>
      <c r="K385" s="360">
        <v>10035031199138</v>
      </c>
      <c r="L385" s="290">
        <v>43075</v>
      </c>
      <c r="M385" s="280" t="s">
        <v>1957</v>
      </c>
      <c r="N385" s="350">
        <v>9.6</v>
      </c>
      <c r="O385" s="280" t="str">
        <f t="shared" si="6"/>
        <v>101120100</v>
      </c>
      <c r="P385" s="290">
        <v>43074</v>
      </c>
      <c r="Q385" s="291"/>
      <c r="R385" s="254"/>
      <c r="S385" s="254"/>
      <c r="T385" s="254"/>
      <c r="U385" s="254"/>
      <c r="V385" s="254"/>
      <c r="W385" s="254"/>
      <c r="X385" s="254"/>
      <c r="Y385" s="254"/>
      <c r="Z385" s="254"/>
      <c r="AA385" s="254"/>
      <c r="AB385" s="254"/>
      <c r="AC385" s="254"/>
      <c r="AD385" s="254"/>
      <c r="AE385" s="254"/>
      <c r="AF385" s="254"/>
      <c r="AG385" s="254"/>
      <c r="AH385" s="254"/>
      <c r="AI385" s="254"/>
      <c r="AJ385" s="254"/>
      <c r="AK385" s="254"/>
      <c r="AL385" s="254"/>
      <c r="AM385" s="254"/>
      <c r="AN385" s="254"/>
      <c r="AO385" s="254"/>
      <c r="AP385" s="254"/>
      <c r="AQ385" s="254"/>
      <c r="AR385" s="254"/>
      <c r="AS385" s="254"/>
      <c r="AT385" s="254"/>
      <c r="AU385" s="254"/>
      <c r="AV385" s="254"/>
      <c r="AW385" s="254"/>
      <c r="AX385" s="254"/>
      <c r="AY385" s="254"/>
      <c r="AZ385" s="254"/>
      <c r="BA385" s="254"/>
      <c r="BB385" s="254"/>
      <c r="BC385" s="254"/>
      <c r="BD385" s="254"/>
      <c r="BE385" s="254"/>
      <c r="BF385" s="254"/>
      <c r="BG385" s="254"/>
      <c r="BH385" s="254"/>
      <c r="BI385" s="254"/>
      <c r="BJ385" s="254"/>
      <c r="BK385" s="254"/>
      <c r="BL385" s="254"/>
      <c r="BM385" s="254"/>
      <c r="BN385" s="254"/>
      <c r="BO385" s="254"/>
      <c r="BP385" s="254"/>
      <c r="BQ385" s="254"/>
      <c r="BR385" s="254"/>
      <c r="BS385" s="254"/>
      <c r="BT385" s="254"/>
      <c r="BU385" s="254"/>
      <c r="BV385" s="254"/>
      <c r="BW385" s="254"/>
      <c r="BX385" s="254"/>
      <c r="BY385" s="254"/>
      <c r="BZ385" s="254"/>
      <c r="CA385" s="321"/>
    </row>
    <row r="386" spans="1:79" s="283" customFormat="1">
      <c r="A386" s="278" t="s">
        <v>1958</v>
      </c>
      <c r="B386" s="279">
        <v>101</v>
      </c>
      <c r="C386" s="280">
        <v>120100</v>
      </c>
      <c r="D386" s="278" t="s">
        <v>1959</v>
      </c>
      <c r="E386" s="290">
        <v>43076</v>
      </c>
      <c r="H386" s="283" t="s">
        <v>1960</v>
      </c>
      <c r="I386" s="283">
        <v>6000226581</v>
      </c>
      <c r="J386" s="359">
        <v>9900283113</v>
      </c>
      <c r="K386" s="360">
        <v>10035031218486</v>
      </c>
      <c r="L386" s="290">
        <v>43075</v>
      </c>
      <c r="M386" s="280" t="s">
        <v>1961</v>
      </c>
      <c r="N386" s="350">
        <v>40</v>
      </c>
      <c r="O386" s="280" t="str">
        <f t="shared" si="6"/>
        <v>101120100</v>
      </c>
      <c r="P386" s="290">
        <v>43075</v>
      </c>
      <c r="Q386" s="291"/>
      <c r="R386" s="254"/>
      <c r="S386" s="254"/>
      <c r="T386" s="254"/>
      <c r="U386" s="254"/>
      <c r="V386" s="254"/>
      <c r="W386" s="254"/>
      <c r="X386" s="254"/>
      <c r="Y386" s="254"/>
      <c r="Z386" s="254"/>
      <c r="AA386" s="254"/>
      <c r="AB386" s="254"/>
      <c r="AC386" s="254"/>
      <c r="AD386" s="254"/>
      <c r="AE386" s="254"/>
      <c r="AF386" s="254"/>
      <c r="AG386" s="254"/>
      <c r="AH386" s="254"/>
      <c r="AI386" s="254"/>
      <c r="AJ386" s="254"/>
      <c r="AK386" s="254"/>
      <c r="AL386" s="254"/>
      <c r="AM386" s="254"/>
      <c r="AN386" s="254"/>
      <c r="AO386" s="254"/>
      <c r="AP386" s="254"/>
      <c r="AQ386" s="254"/>
      <c r="AR386" s="254"/>
      <c r="AS386" s="254"/>
      <c r="AT386" s="254"/>
      <c r="AU386" s="254"/>
      <c r="AV386" s="254"/>
      <c r="AW386" s="254"/>
      <c r="AX386" s="254"/>
      <c r="AY386" s="254"/>
      <c r="AZ386" s="254"/>
      <c r="BA386" s="254"/>
      <c r="BB386" s="254"/>
      <c r="BC386" s="254"/>
      <c r="BD386" s="254"/>
      <c r="BE386" s="254"/>
      <c r="BF386" s="254"/>
      <c r="BG386" s="254"/>
      <c r="BH386" s="254"/>
      <c r="BI386" s="254"/>
      <c r="BJ386" s="254"/>
      <c r="BK386" s="254"/>
      <c r="BL386" s="254"/>
      <c r="BM386" s="254"/>
      <c r="BN386" s="254"/>
      <c r="BO386" s="254"/>
      <c r="BP386" s="254"/>
      <c r="BQ386" s="254"/>
      <c r="BR386" s="254"/>
      <c r="BS386" s="254"/>
      <c r="BT386" s="254"/>
      <c r="BU386" s="254"/>
      <c r="BV386" s="254"/>
      <c r="BW386" s="254"/>
      <c r="BX386" s="254"/>
      <c r="BY386" s="254"/>
      <c r="BZ386" s="254"/>
      <c r="CA386" s="321"/>
    </row>
    <row r="387" spans="1:79" s="283" customFormat="1">
      <c r="A387" s="278" t="s">
        <v>1962</v>
      </c>
      <c r="B387" s="279">
        <v>101</v>
      </c>
      <c r="C387" s="280">
        <v>120100</v>
      </c>
      <c r="D387" s="278" t="s">
        <v>1963</v>
      </c>
      <c r="E387" s="290">
        <v>43076</v>
      </c>
      <c r="H387" s="283" t="s">
        <v>1964</v>
      </c>
      <c r="I387" s="283">
        <v>6000224753</v>
      </c>
      <c r="J387" s="359">
        <v>9900282244</v>
      </c>
      <c r="K387" s="360">
        <v>10035031218554</v>
      </c>
      <c r="L387" s="290">
        <v>43075</v>
      </c>
      <c r="M387" s="280" t="s">
        <v>1965</v>
      </c>
      <c r="N387" s="350">
        <v>40</v>
      </c>
      <c r="O387" s="280" t="str">
        <f t="shared" si="6"/>
        <v>101120100</v>
      </c>
      <c r="P387" s="290">
        <v>43075</v>
      </c>
      <c r="Q387" s="291"/>
      <c r="R387" s="254"/>
      <c r="S387" s="254"/>
      <c r="T387" s="254"/>
      <c r="U387" s="254"/>
      <c r="V387" s="254"/>
      <c r="W387" s="254"/>
      <c r="X387" s="254"/>
      <c r="Y387" s="254"/>
      <c r="Z387" s="254"/>
      <c r="AA387" s="254"/>
      <c r="AB387" s="254"/>
      <c r="AC387" s="254"/>
      <c r="AD387" s="254"/>
      <c r="AE387" s="254"/>
      <c r="AF387" s="254"/>
      <c r="AG387" s="254"/>
      <c r="AH387" s="254"/>
      <c r="AI387" s="254"/>
      <c r="AJ387" s="254"/>
      <c r="AK387" s="254"/>
      <c r="AL387" s="254"/>
      <c r="AM387" s="254"/>
      <c r="AN387" s="254"/>
      <c r="AO387" s="254"/>
      <c r="AP387" s="254"/>
      <c r="AQ387" s="254"/>
      <c r="AR387" s="254"/>
      <c r="AS387" s="254"/>
      <c r="AT387" s="254"/>
      <c r="AU387" s="254"/>
      <c r="AV387" s="254"/>
      <c r="AW387" s="254"/>
      <c r="AX387" s="254"/>
      <c r="AY387" s="254"/>
      <c r="AZ387" s="254"/>
      <c r="BA387" s="254"/>
      <c r="BB387" s="254"/>
      <c r="BC387" s="254"/>
      <c r="BD387" s="254"/>
      <c r="BE387" s="254"/>
      <c r="BF387" s="254"/>
      <c r="BG387" s="254"/>
      <c r="BH387" s="254"/>
      <c r="BI387" s="254"/>
      <c r="BJ387" s="254"/>
      <c r="BK387" s="254"/>
      <c r="BL387" s="254"/>
      <c r="BM387" s="254"/>
      <c r="BN387" s="254"/>
      <c r="BO387" s="254"/>
      <c r="BP387" s="254"/>
      <c r="BQ387" s="254"/>
      <c r="BR387" s="254"/>
      <c r="BS387" s="254"/>
      <c r="BT387" s="254"/>
      <c r="BU387" s="254"/>
      <c r="BV387" s="254"/>
      <c r="BW387" s="254"/>
      <c r="BX387" s="254"/>
      <c r="BY387" s="254"/>
      <c r="BZ387" s="254"/>
      <c r="CA387" s="321"/>
    </row>
    <row r="388" spans="1:79" s="283" customFormat="1">
      <c r="A388" s="278" t="s">
        <v>1966</v>
      </c>
      <c r="B388" s="279">
        <v>101</v>
      </c>
      <c r="C388" s="280">
        <v>120100</v>
      </c>
      <c r="D388" s="278" t="s">
        <v>1967</v>
      </c>
      <c r="E388" s="290">
        <v>43076</v>
      </c>
      <c r="H388" s="283" t="s">
        <v>1968</v>
      </c>
      <c r="I388" s="283">
        <v>6000226210</v>
      </c>
      <c r="J388" s="359">
        <v>9900282866</v>
      </c>
      <c r="K388" s="360">
        <v>10035031191294</v>
      </c>
      <c r="L388" s="290">
        <v>43074</v>
      </c>
      <c r="M388" s="280" t="s">
        <v>1969</v>
      </c>
      <c r="N388" s="350">
        <v>40</v>
      </c>
      <c r="O388" s="280" t="str">
        <f t="shared" si="6"/>
        <v>101120100</v>
      </c>
      <c r="P388" s="290">
        <v>43074</v>
      </c>
      <c r="Q388" s="291"/>
      <c r="R388" s="254"/>
      <c r="S388" s="254"/>
      <c r="T388" s="254"/>
      <c r="U388" s="254"/>
      <c r="V388" s="254"/>
      <c r="W388" s="254"/>
      <c r="X388" s="254"/>
      <c r="Y388" s="254"/>
      <c r="Z388" s="254"/>
      <c r="AA388" s="254"/>
      <c r="AB388" s="254"/>
      <c r="AC388" s="254"/>
      <c r="AD388" s="254"/>
      <c r="AE388" s="254"/>
      <c r="AF388" s="254"/>
      <c r="AG388" s="254"/>
      <c r="AH388" s="254"/>
      <c r="AI388" s="254"/>
      <c r="AJ388" s="254"/>
      <c r="AK388" s="254"/>
      <c r="AL388" s="254"/>
      <c r="AM388" s="254"/>
      <c r="AN388" s="254"/>
      <c r="AO388" s="254"/>
      <c r="AP388" s="254"/>
      <c r="AQ388" s="254"/>
      <c r="AR388" s="254"/>
      <c r="AS388" s="254"/>
      <c r="AT388" s="254"/>
      <c r="AU388" s="254"/>
      <c r="AV388" s="254"/>
      <c r="AW388" s="254"/>
      <c r="AX388" s="254"/>
      <c r="AY388" s="254"/>
      <c r="AZ388" s="254"/>
      <c r="BA388" s="254"/>
      <c r="BB388" s="254"/>
      <c r="BC388" s="254"/>
      <c r="BD388" s="254"/>
      <c r="BE388" s="254"/>
      <c r="BF388" s="254"/>
      <c r="BG388" s="254"/>
      <c r="BH388" s="254"/>
      <c r="BI388" s="254"/>
      <c r="BJ388" s="254"/>
      <c r="BK388" s="254"/>
      <c r="BL388" s="254"/>
      <c r="BM388" s="254"/>
      <c r="BN388" s="254"/>
      <c r="BO388" s="254"/>
      <c r="BP388" s="254"/>
      <c r="BQ388" s="254"/>
      <c r="BR388" s="254"/>
      <c r="BS388" s="254"/>
      <c r="BT388" s="254"/>
      <c r="BU388" s="254"/>
      <c r="BV388" s="254"/>
      <c r="BW388" s="254"/>
      <c r="BX388" s="254"/>
      <c r="BY388" s="254"/>
      <c r="BZ388" s="254"/>
      <c r="CA388" s="321"/>
    </row>
    <row r="389" spans="1:79" s="283" customFormat="1">
      <c r="A389" s="278" t="s">
        <v>1970</v>
      </c>
      <c r="B389" s="279">
        <v>101</v>
      </c>
      <c r="C389" s="280">
        <v>120100</v>
      </c>
      <c r="D389" s="278" t="s">
        <v>1971</v>
      </c>
      <c r="E389" s="290">
        <v>43076</v>
      </c>
      <c r="H389" s="283" t="s">
        <v>1972</v>
      </c>
      <c r="I389" s="283">
        <v>6000224754</v>
      </c>
      <c r="J389" s="359">
        <v>9900282245</v>
      </c>
      <c r="K389" s="360">
        <v>10035031193502</v>
      </c>
      <c r="L389" s="290">
        <v>43074</v>
      </c>
      <c r="M389" s="280" t="s">
        <v>1973</v>
      </c>
      <c r="N389" s="350">
        <v>27</v>
      </c>
      <c r="O389" s="280" t="str">
        <f t="shared" si="6"/>
        <v>101120100</v>
      </c>
      <c r="P389" s="290">
        <v>43074</v>
      </c>
      <c r="Q389" s="291"/>
      <c r="R389" s="254"/>
      <c r="S389" s="254"/>
      <c r="T389" s="254"/>
      <c r="U389" s="254"/>
      <c r="V389" s="254"/>
      <c r="W389" s="254"/>
      <c r="X389" s="254"/>
      <c r="Y389" s="254"/>
      <c r="Z389" s="254"/>
      <c r="AA389" s="254"/>
      <c r="AB389" s="254"/>
      <c r="AC389" s="254"/>
      <c r="AD389" s="254"/>
      <c r="AE389" s="254"/>
      <c r="AF389" s="254"/>
      <c r="AG389" s="254"/>
      <c r="AH389" s="254"/>
      <c r="AI389" s="254"/>
      <c r="AJ389" s="254"/>
      <c r="AK389" s="254"/>
      <c r="AL389" s="254"/>
      <c r="AM389" s="254"/>
      <c r="AN389" s="254"/>
      <c r="AO389" s="254"/>
      <c r="AP389" s="254"/>
      <c r="AQ389" s="254"/>
      <c r="AR389" s="254"/>
      <c r="AS389" s="254"/>
      <c r="AT389" s="254"/>
      <c r="AU389" s="254"/>
      <c r="AV389" s="254"/>
      <c r="AW389" s="254"/>
      <c r="AX389" s="254"/>
      <c r="AY389" s="254"/>
      <c r="AZ389" s="254"/>
      <c r="BA389" s="254"/>
      <c r="BB389" s="254"/>
      <c r="BC389" s="254"/>
      <c r="BD389" s="254"/>
      <c r="BE389" s="254"/>
      <c r="BF389" s="254"/>
      <c r="BG389" s="254"/>
      <c r="BH389" s="254"/>
      <c r="BI389" s="254"/>
      <c r="BJ389" s="254"/>
      <c r="BK389" s="254"/>
      <c r="BL389" s="254"/>
      <c r="BM389" s="254"/>
      <c r="BN389" s="254"/>
      <c r="BO389" s="254"/>
      <c r="BP389" s="254"/>
      <c r="BQ389" s="254"/>
      <c r="BR389" s="254"/>
      <c r="BS389" s="254"/>
      <c r="BT389" s="254"/>
      <c r="BU389" s="254"/>
      <c r="BV389" s="254"/>
      <c r="BW389" s="254"/>
      <c r="BX389" s="254"/>
      <c r="BY389" s="254"/>
      <c r="BZ389" s="254"/>
      <c r="CA389" s="321"/>
    </row>
    <row r="390" spans="1:79" s="283" customFormat="1">
      <c r="A390" s="278" t="s">
        <v>1974</v>
      </c>
      <c r="B390" s="279">
        <v>101</v>
      </c>
      <c r="C390" s="280">
        <v>120100</v>
      </c>
      <c r="D390" s="278" t="s">
        <v>1975</v>
      </c>
      <c r="E390" s="290">
        <v>43076</v>
      </c>
      <c r="H390" s="283" t="s">
        <v>1976</v>
      </c>
      <c r="I390" s="283">
        <v>6000224938</v>
      </c>
      <c r="J390" s="359">
        <v>9900282371</v>
      </c>
      <c r="K390" s="360">
        <v>10035031193513</v>
      </c>
      <c r="L390" s="290">
        <v>43074</v>
      </c>
      <c r="M390" s="280" t="s">
        <v>1977</v>
      </c>
      <c r="N390" s="350">
        <v>26.73</v>
      </c>
      <c r="O390" s="280" t="str">
        <f t="shared" si="6"/>
        <v>101120100</v>
      </c>
      <c r="P390" s="290">
        <v>43074</v>
      </c>
      <c r="Q390" s="291"/>
      <c r="R390" s="254"/>
      <c r="S390" s="254"/>
      <c r="T390" s="254"/>
      <c r="U390" s="254"/>
      <c r="V390" s="254"/>
      <c r="W390" s="254"/>
      <c r="X390" s="254"/>
      <c r="Y390" s="254"/>
      <c r="Z390" s="254"/>
      <c r="AA390" s="254"/>
      <c r="AB390" s="254"/>
      <c r="AC390" s="254"/>
      <c r="AD390" s="254"/>
      <c r="AE390" s="254"/>
      <c r="AF390" s="254"/>
      <c r="AG390" s="254"/>
      <c r="AH390" s="254"/>
      <c r="AI390" s="254"/>
      <c r="AJ390" s="254"/>
      <c r="AK390" s="254"/>
      <c r="AL390" s="254"/>
      <c r="AM390" s="254"/>
      <c r="AN390" s="254"/>
      <c r="AO390" s="254"/>
      <c r="AP390" s="254"/>
      <c r="AQ390" s="254"/>
      <c r="AR390" s="254"/>
      <c r="AS390" s="254"/>
      <c r="AT390" s="254"/>
      <c r="AU390" s="254"/>
      <c r="AV390" s="254"/>
      <c r="AW390" s="254"/>
      <c r="AX390" s="254"/>
      <c r="AY390" s="254"/>
      <c r="AZ390" s="254"/>
      <c r="BA390" s="254"/>
      <c r="BB390" s="254"/>
      <c r="BC390" s="254"/>
      <c r="BD390" s="254"/>
      <c r="BE390" s="254"/>
      <c r="BF390" s="254"/>
      <c r="BG390" s="254"/>
      <c r="BH390" s="254"/>
      <c r="BI390" s="254"/>
      <c r="BJ390" s="254"/>
      <c r="BK390" s="254"/>
      <c r="BL390" s="254"/>
      <c r="BM390" s="254"/>
      <c r="BN390" s="254"/>
      <c r="BO390" s="254"/>
      <c r="BP390" s="254"/>
      <c r="BQ390" s="254"/>
      <c r="BR390" s="254"/>
      <c r="BS390" s="254"/>
      <c r="BT390" s="254"/>
      <c r="BU390" s="254"/>
      <c r="BV390" s="254"/>
      <c r="BW390" s="254"/>
      <c r="BX390" s="254"/>
      <c r="BY390" s="254"/>
      <c r="BZ390" s="254"/>
      <c r="CA390" s="321"/>
    </row>
    <row r="391" spans="1:79" s="283" customFormat="1">
      <c r="A391" s="278" t="s">
        <v>1978</v>
      </c>
      <c r="B391" s="279">
        <v>101</v>
      </c>
      <c r="C391" s="280">
        <v>120100</v>
      </c>
      <c r="D391" s="278" t="s">
        <v>1979</v>
      </c>
      <c r="E391" s="290">
        <v>43076</v>
      </c>
      <c r="H391" s="283" t="s">
        <v>1980</v>
      </c>
      <c r="I391" s="283">
        <v>6000226211</v>
      </c>
      <c r="J391" s="359">
        <v>9900282867</v>
      </c>
      <c r="K391" s="360">
        <v>10035031198705</v>
      </c>
      <c r="L391" s="290">
        <v>43075</v>
      </c>
      <c r="M391" s="280" t="s">
        <v>1981</v>
      </c>
      <c r="N391" s="350">
        <v>27</v>
      </c>
      <c r="O391" s="280" t="str">
        <f t="shared" si="6"/>
        <v>101120100</v>
      </c>
      <c r="P391" s="290">
        <v>43074</v>
      </c>
      <c r="Q391" s="291"/>
      <c r="R391" s="254"/>
      <c r="S391" s="254"/>
      <c r="T391" s="254"/>
      <c r="U391" s="254"/>
      <c r="V391" s="254"/>
      <c r="W391" s="254"/>
      <c r="X391" s="254"/>
      <c r="Y391" s="254"/>
      <c r="Z391" s="254"/>
      <c r="AA391" s="254"/>
      <c r="AB391" s="254"/>
      <c r="AC391" s="254"/>
      <c r="AD391" s="254"/>
      <c r="AE391" s="254"/>
      <c r="AF391" s="254"/>
      <c r="AG391" s="254"/>
      <c r="AH391" s="254"/>
      <c r="AI391" s="254"/>
      <c r="AJ391" s="254"/>
      <c r="AK391" s="254"/>
      <c r="AL391" s="254"/>
      <c r="AM391" s="254"/>
      <c r="AN391" s="254"/>
      <c r="AO391" s="254"/>
      <c r="AP391" s="254"/>
      <c r="AQ391" s="254"/>
      <c r="AR391" s="254"/>
      <c r="AS391" s="254"/>
      <c r="AT391" s="254"/>
      <c r="AU391" s="254"/>
      <c r="AV391" s="254"/>
      <c r="AW391" s="254"/>
      <c r="AX391" s="254"/>
      <c r="AY391" s="254"/>
      <c r="AZ391" s="254"/>
      <c r="BA391" s="254"/>
      <c r="BB391" s="254"/>
      <c r="BC391" s="254"/>
      <c r="BD391" s="254"/>
      <c r="BE391" s="254"/>
      <c r="BF391" s="254"/>
      <c r="BG391" s="254"/>
      <c r="BH391" s="254"/>
      <c r="BI391" s="254"/>
      <c r="BJ391" s="254"/>
      <c r="BK391" s="254"/>
      <c r="BL391" s="254"/>
      <c r="BM391" s="254"/>
      <c r="BN391" s="254"/>
      <c r="BO391" s="254"/>
      <c r="BP391" s="254"/>
      <c r="BQ391" s="254"/>
      <c r="BR391" s="254"/>
      <c r="BS391" s="254"/>
      <c r="BT391" s="254"/>
      <c r="BU391" s="254"/>
      <c r="BV391" s="254"/>
      <c r="BW391" s="254"/>
      <c r="BX391" s="254"/>
      <c r="BY391" s="254"/>
      <c r="BZ391" s="254"/>
      <c r="CA391" s="321"/>
    </row>
    <row r="392" spans="1:79" s="283" customFormat="1">
      <c r="A392" s="278" t="s">
        <v>1982</v>
      </c>
      <c r="B392" s="279">
        <v>101</v>
      </c>
      <c r="C392" s="280">
        <v>120100</v>
      </c>
      <c r="D392" s="278" t="s">
        <v>1983</v>
      </c>
      <c r="E392" s="290">
        <v>43076</v>
      </c>
      <c r="H392" s="283" t="s">
        <v>1984</v>
      </c>
      <c r="I392" s="283">
        <v>6000226583</v>
      </c>
      <c r="J392" s="359">
        <v>9900283115</v>
      </c>
      <c r="K392" s="360">
        <v>10035031198808</v>
      </c>
      <c r="L392" s="290">
        <v>43075</v>
      </c>
      <c r="M392" s="280" t="s">
        <v>1985</v>
      </c>
      <c r="N392" s="350">
        <v>10.64</v>
      </c>
      <c r="O392" s="280" t="str">
        <f t="shared" si="6"/>
        <v>101120100</v>
      </c>
      <c r="P392" s="290">
        <v>43074</v>
      </c>
      <c r="Q392" s="291"/>
      <c r="R392" s="254"/>
      <c r="S392" s="254"/>
      <c r="T392" s="254"/>
      <c r="U392" s="254"/>
      <c r="V392" s="254"/>
      <c r="W392" s="254"/>
      <c r="X392" s="254"/>
      <c r="Y392" s="254"/>
      <c r="Z392" s="254"/>
      <c r="AA392" s="254"/>
      <c r="AB392" s="254"/>
      <c r="AC392" s="254"/>
      <c r="AD392" s="254"/>
      <c r="AE392" s="254"/>
      <c r="AF392" s="254"/>
      <c r="AG392" s="254"/>
      <c r="AH392" s="254"/>
      <c r="AI392" s="254"/>
      <c r="AJ392" s="254"/>
      <c r="AK392" s="254"/>
      <c r="AL392" s="254"/>
      <c r="AM392" s="254"/>
      <c r="AN392" s="254"/>
      <c r="AO392" s="254"/>
      <c r="AP392" s="254"/>
      <c r="AQ392" s="254"/>
      <c r="AR392" s="254"/>
      <c r="AS392" s="254"/>
      <c r="AT392" s="254"/>
      <c r="AU392" s="254"/>
      <c r="AV392" s="254"/>
      <c r="AW392" s="254"/>
      <c r="AX392" s="254"/>
      <c r="AY392" s="254"/>
      <c r="AZ392" s="254"/>
      <c r="BA392" s="254"/>
      <c r="BB392" s="254"/>
      <c r="BC392" s="254"/>
      <c r="BD392" s="254"/>
      <c r="BE392" s="254"/>
      <c r="BF392" s="254"/>
      <c r="BG392" s="254"/>
      <c r="BH392" s="254"/>
      <c r="BI392" s="254"/>
      <c r="BJ392" s="254"/>
      <c r="BK392" s="254"/>
      <c r="BL392" s="254"/>
      <c r="BM392" s="254"/>
      <c r="BN392" s="254"/>
      <c r="BO392" s="254"/>
      <c r="BP392" s="254"/>
      <c r="BQ392" s="254"/>
      <c r="BR392" s="254"/>
      <c r="BS392" s="254"/>
      <c r="BT392" s="254"/>
      <c r="BU392" s="254"/>
      <c r="BV392" s="254"/>
      <c r="BW392" s="254"/>
      <c r="BX392" s="254"/>
      <c r="BY392" s="254"/>
      <c r="BZ392" s="254"/>
      <c r="CA392" s="321"/>
    </row>
    <row r="393" spans="1:79" s="283" customFormat="1">
      <c r="A393" s="278" t="s">
        <v>1986</v>
      </c>
      <c r="B393" s="279">
        <v>101</v>
      </c>
      <c r="C393" s="280">
        <v>120100</v>
      </c>
      <c r="D393" s="278" t="s">
        <v>1987</v>
      </c>
      <c r="E393" s="290">
        <v>43077</v>
      </c>
      <c r="H393" s="283" t="s">
        <v>1988</v>
      </c>
      <c r="I393" s="283">
        <v>6000226391</v>
      </c>
      <c r="J393" s="359">
        <v>9900282991</v>
      </c>
      <c r="K393" s="360">
        <v>10035031198738</v>
      </c>
      <c r="L393" s="290">
        <v>43075</v>
      </c>
      <c r="M393" s="280" t="s">
        <v>1989</v>
      </c>
      <c r="N393" s="350">
        <v>30.8</v>
      </c>
      <c r="O393" s="280" t="str">
        <f t="shared" si="6"/>
        <v>101120100</v>
      </c>
      <c r="P393" s="290">
        <v>43074</v>
      </c>
      <c r="Q393" s="291"/>
      <c r="R393" s="254"/>
      <c r="S393" s="254"/>
      <c r="T393" s="254"/>
      <c r="U393" s="254"/>
      <c r="V393" s="254"/>
      <c r="W393" s="254"/>
      <c r="X393" s="254"/>
      <c r="Y393" s="254"/>
      <c r="Z393" s="254"/>
      <c r="AA393" s="254"/>
      <c r="AB393" s="254"/>
      <c r="AC393" s="254"/>
      <c r="AD393" s="254"/>
      <c r="AE393" s="254"/>
      <c r="AF393" s="254"/>
      <c r="AG393" s="254"/>
      <c r="AH393" s="254"/>
      <c r="AI393" s="254"/>
      <c r="AJ393" s="254"/>
      <c r="AK393" s="254"/>
      <c r="AL393" s="254"/>
      <c r="AM393" s="254"/>
      <c r="AN393" s="254"/>
      <c r="AO393" s="254"/>
      <c r="AP393" s="254"/>
      <c r="AQ393" s="254"/>
      <c r="AR393" s="254"/>
      <c r="AS393" s="254"/>
      <c r="AT393" s="254"/>
      <c r="AU393" s="254"/>
      <c r="AV393" s="254"/>
      <c r="AW393" s="254"/>
      <c r="AX393" s="254"/>
      <c r="AY393" s="254"/>
      <c r="AZ393" s="254"/>
      <c r="BA393" s="254"/>
      <c r="BB393" s="254"/>
      <c r="BC393" s="254"/>
      <c r="BD393" s="254"/>
      <c r="BE393" s="254"/>
      <c r="BF393" s="254"/>
      <c r="BG393" s="254"/>
      <c r="BH393" s="254"/>
      <c r="BI393" s="254"/>
      <c r="BJ393" s="254"/>
      <c r="BK393" s="254"/>
      <c r="BL393" s="254"/>
      <c r="BM393" s="254"/>
      <c r="BN393" s="254"/>
      <c r="BO393" s="254"/>
      <c r="BP393" s="254"/>
      <c r="BQ393" s="254"/>
      <c r="BR393" s="254"/>
      <c r="BS393" s="254"/>
      <c r="BT393" s="254"/>
      <c r="BU393" s="254"/>
      <c r="BV393" s="254"/>
      <c r="BW393" s="254"/>
      <c r="BX393" s="254"/>
      <c r="BY393" s="254"/>
      <c r="BZ393" s="254"/>
      <c r="CA393" s="321"/>
    </row>
    <row r="394" spans="1:79" s="283" customFormat="1">
      <c r="A394" s="278" t="s">
        <v>1990</v>
      </c>
      <c r="B394" s="279">
        <v>101</v>
      </c>
      <c r="C394" s="280">
        <v>120100</v>
      </c>
      <c r="D394" s="278" t="s">
        <v>1991</v>
      </c>
      <c r="E394" s="290">
        <v>43077</v>
      </c>
      <c r="H394" s="283" t="s">
        <v>1992</v>
      </c>
      <c r="I394" s="283">
        <v>6000226584</v>
      </c>
      <c r="J394" s="359">
        <v>9900283116</v>
      </c>
      <c r="K394" s="360">
        <v>10035031198781</v>
      </c>
      <c r="L394" s="290">
        <v>43075</v>
      </c>
      <c r="M394" s="280" t="s">
        <v>1993</v>
      </c>
      <c r="N394" s="350">
        <v>55.72</v>
      </c>
      <c r="O394" s="280" t="str">
        <f t="shared" si="6"/>
        <v>101120100</v>
      </c>
      <c r="P394" s="290">
        <v>43074</v>
      </c>
      <c r="Q394" s="291"/>
      <c r="R394" s="254"/>
      <c r="S394" s="254"/>
      <c r="T394" s="254"/>
      <c r="U394" s="254"/>
      <c r="V394" s="254"/>
      <c r="W394" s="254"/>
      <c r="X394" s="254"/>
      <c r="Y394" s="254"/>
      <c r="Z394" s="254"/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4"/>
      <c r="AM394" s="254"/>
      <c r="AN394" s="254"/>
      <c r="AO394" s="254"/>
      <c r="AP394" s="254"/>
      <c r="AQ394" s="254"/>
      <c r="AR394" s="254"/>
      <c r="AS394" s="254"/>
      <c r="AT394" s="254"/>
      <c r="AU394" s="254"/>
      <c r="AV394" s="254"/>
      <c r="AW394" s="254"/>
      <c r="AX394" s="254"/>
      <c r="AY394" s="254"/>
      <c r="AZ394" s="254"/>
      <c r="BA394" s="254"/>
      <c r="BB394" s="254"/>
      <c r="BC394" s="254"/>
      <c r="BD394" s="254"/>
      <c r="BE394" s="254"/>
      <c r="BF394" s="254"/>
      <c r="BG394" s="254"/>
      <c r="BH394" s="254"/>
      <c r="BI394" s="254"/>
      <c r="BJ394" s="254"/>
      <c r="BK394" s="254"/>
      <c r="BL394" s="254"/>
      <c r="BM394" s="254"/>
      <c r="BN394" s="254"/>
      <c r="BO394" s="254"/>
      <c r="BP394" s="254"/>
      <c r="BQ394" s="254"/>
      <c r="BR394" s="254"/>
      <c r="BS394" s="254"/>
      <c r="BT394" s="254"/>
      <c r="BU394" s="254"/>
      <c r="BV394" s="254"/>
      <c r="BW394" s="254"/>
      <c r="BX394" s="254"/>
      <c r="BY394" s="254"/>
      <c r="BZ394" s="254"/>
      <c r="CA394" s="321"/>
    </row>
    <row r="395" spans="1:79" s="283" customFormat="1">
      <c r="A395" s="278" t="s">
        <v>1994</v>
      </c>
      <c r="B395" s="279">
        <v>101</v>
      </c>
      <c r="C395" s="280">
        <v>120100</v>
      </c>
      <c r="D395" s="278" t="s">
        <v>1995</v>
      </c>
      <c r="E395" s="290">
        <v>43077</v>
      </c>
      <c r="H395" s="283" t="s">
        <v>1996</v>
      </c>
      <c r="I395" s="283">
        <v>6000224755</v>
      </c>
      <c r="J395" s="359">
        <v>9900282247</v>
      </c>
      <c r="K395" s="360">
        <v>10035031198832</v>
      </c>
      <c r="L395" s="290">
        <v>43075</v>
      </c>
      <c r="M395" s="280" t="s">
        <v>1997</v>
      </c>
      <c r="N395" s="350">
        <v>40</v>
      </c>
      <c r="O395" s="280" t="str">
        <f t="shared" si="6"/>
        <v>101120100</v>
      </c>
      <c r="P395" s="290">
        <v>43074</v>
      </c>
      <c r="Q395" s="291"/>
      <c r="R395" s="254"/>
      <c r="S395" s="254"/>
      <c r="T395" s="254"/>
      <c r="U395" s="254"/>
      <c r="V395" s="254"/>
      <c r="W395" s="254"/>
      <c r="X395" s="254"/>
      <c r="Y395" s="254"/>
      <c r="Z395" s="254"/>
      <c r="AA395" s="254"/>
      <c r="AB395" s="254"/>
      <c r="AC395" s="254"/>
      <c r="AD395" s="254"/>
      <c r="AE395" s="254"/>
      <c r="AF395" s="254"/>
      <c r="AG395" s="254"/>
      <c r="AH395" s="254"/>
      <c r="AI395" s="254"/>
      <c r="AJ395" s="254"/>
      <c r="AK395" s="254"/>
      <c r="AL395" s="254"/>
      <c r="AM395" s="254"/>
      <c r="AN395" s="254"/>
      <c r="AO395" s="254"/>
      <c r="AP395" s="254"/>
      <c r="AQ395" s="254"/>
      <c r="AR395" s="254"/>
      <c r="AS395" s="254"/>
      <c r="AT395" s="254"/>
      <c r="AU395" s="254"/>
      <c r="AV395" s="254"/>
      <c r="AW395" s="254"/>
      <c r="AX395" s="254"/>
      <c r="AY395" s="254"/>
      <c r="AZ395" s="254"/>
      <c r="BA395" s="254"/>
      <c r="BB395" s="254"/>
      <c r="BC395" s="254"/>
      <c r="BD395" s="254"/>
      <c r="BE395" s="254"/>
      <c r="BF395" s="254"/>
      <c r="BG395" s="254"/>
      <c r="BH395" s="254"/>
      <c r="BI395" s="254"/>
      <c r="BJ395" s="254"/>
      <c r="BK395" s="254"/>
      <c r="BL395" s="254"/>
      <c r="BM395" s="254"/>
      <c r="BN395" s="254"/>
      <c r="BO395" s="254"/>
      <c r="BP395" s="254"/>
      <c r="BQ395" s="254"/>
      <c r="BR395" s="254"/>
      <c r="BS395" s="254"/>
      <c r="BT395" s="254"/>
      <c r="BU395" s="254"/>
      <c r="BV395" s="254"/>
      <c r="BW395" s="254"/>
      <c r="BX395" s="254"/>
      <c r="BY395" s="254"/>
      <c r="BZ395" s="254"/>
      <c r="CA395" s="321"/>
    </row>
    <row r="396" spans="1:79" s="283" customFormat="1">
      <c r="A396" s="278" t="s">
        <v>1998</v>
      </c>
      <c r="B396" s="279">
        <v>101</v>
      </c>
      <c r="C396" s="280">
        <v>120100</v>
      </c>
      <c r="D396" s="278" t="s">
        <v>1999</v>
      </c>
      <c r="E396" s="290">
        <v>43077</v>
      </c>
      <c r="H396" s="283" t="s">
        <v>2000</v>
      </c>
      <c r="I396" s="283">
        <v>6000225641</v>
      </c>
      <c r="J396" s="359">
        <v>9900282622</v>
      </c>
      <c r="K396" s="360">
        <v>10035031199007</v>
      </c>
      <c r="L396" s="290">
        <v>43075</v>
      </c>
      <c r="M396" s="280" t="s">
        <v>2001</v>
      </c>
      <c r="N396" s="350">
        <v>40</v>
      </c>
      <c r="O396" s="280" t="str">
        <f t="shared" si="6"/>
        <v>101120100</v>
      </c>
      <c r="P396" s="290">
        <v>43074</v>
      </c>
      <c r="Q396" s="291"/>
      <c r="R396" s="254"/>
      <c r="S396" s="254"/>
      <c r="T396" s="254"/>
      <c r="U396" s="254"/>
      <c r="V396" s="254"/>
      <c r="W396" s="254"/>
      <c r="X396" s="254"/>
      <c r="Y396" s="254"/>
      <c r="Z396" s="254"/>
      <c r="AA396" s="254"/>
      <c r="AB396" s="254"/>
      <c r="AC396" s="254"/>
      <c r="AD396" s="254"/>
      <c r="AE396" s="254"/>
      <c r="AF396" s="254"/>
      <c r="AG396" s="254"/>
      <c r="AH396" s="254"/>
      <c r="AI396" s="254"/>
      <c r="AJ396" s="254"/>
      <c r="AK396" s="254"/>
      <c r="AL396" s="254"/>
      <c r="AM396" s="254"/>
      <c r="AN396" s="254"/>
      <c r="AO396" s="254"/>
      <c r="AP396" s="254"/>
      <c r="AQ396" s="254"/>
      <c r="AR396" s="254"/>
      <c r="AS396" s="254"/>
      <c r="AT396" s="254"/>
      <c r="AU396" s="254"/>
      <c r="AV396" s="254"/>
      <c r="AW396" s="254"/>
      <c r="AX396" s="254"/>
      <c r="AY396" s="254"/>
      <c r="AZ396" s="254"/>
      <c r="BA396" s="254"/>
      <c r="BB396" s="254"/>
      <c r="BC396" s="254"/>
      <c r="BD396" s="254"/>
      <c r="BE396" s="254"/>
      <c r="BF396" s="254"/>
      <c r="BG396" s="254"/>
      <c r="BH396" s="254"/>
      <c r="BI396" s="254"/>
      <c r="BJ396" s="254"/>
      <c r="BK396" s="254"/>
      <c r="BL396" s="254"/>
      <c r="BM396" s="254"/>
      <c r="BN396" s="254"/>
      <c r="BO396" s="254"/>
      <c r="BP396" s="254"/>
      <c r="BQ396" s="254"/>
      <c r="BR396" s="254"/>
      <c r="BS396" s="254"/>
      <c r="BT396" s="254"/>
      <c r="BU396" s="254"/>
      <c r="BV396" s="254"/>
      <c r="BW396" s="254"/>
      <c r="BX396" s="254"/>
      <c r="BY396" s="254"/>
      <c r="BZ396" s="254"/>
      <c r="CA396" s="321"/>
    </row>
    <row r="397" spans="1:79" s="283" customFormat="1">
      <c r="A397" s="278" t="s">
        <v>2002</v>
      </c>
      <c r="B397" s="279">
        <v>101</v>
      </c>
      <c r="C397" s="280">
        <v>120100</v>
      </c>
      <c r="D397" s="278" t="s">
        <v>2003</v>
      </c>
      <c r="E397" s="290">
        <v>43077</v>
      </c>
      <c r="H397" s="283" t="s">
        <v>2004</v>
      </c>
      <c r="I397" s="283">
        <v>6000226034</v>
      </c>
      <c r="J397" s="359">
        <v>9900282745</v>
      </c>
      <c r="K397" s="360">
        <v>10035031199033</v>
      </c>
      <c r="L397" s="290">
        <v>43075</v>
      </c>
      <c r="M397" s="280" t="s">
        <v>2001</v>
      </c>
      <c r="N397" s="350">
        <v>40</v>
      </c>
      <c r="O397" s="280" t="str">
        <f t="shared" si="6"/>
        <v>101120100</v>
      </c>
      <c r="P397" s="290">
        <v>43074</v>
      </c>
      <c r="Q397" s="291"/>
      <c r="R397" s="254"/>
      <c r="S397" s="254"/>
      <c r="T397" s="254"/>
      <c r="U397" s="254"/>
      <c r="V397" s="254"/>
      <c r="W397" s="254"/>
      <c r="X397" s="254"/>
      <c r="Y397" s="254"/>
      <c r="Z397" s="254"/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254"/>
      <c r="AN397" s="254"/>
      <c r="AO397" s="254"/>
      <c r="AP397" s="254"/>
      <c r="AQ397" s="254"/>
      <c r="AR397" s="254"/>
      <c r="AS397" s="254"/>
      <c r="AT397" s="254"/>
      <c r="AU397" s="254"/>
      <c r="AV397" s="254"/>
      <c r="AW397" s="254"/>
      <c r="AX397" s="254"/>
      <c r="AY397" s="254"/>
      <c r="AZ397" s="254"/>
      <c r="BA397" s="254"/>
      <c r="BB397" s="254"/>
      <c r="BC397" s="254"/>
      <c r="BD397" s="254"/>
      <c r="BE397" s="254"/>
      <c r="BF397" s="254"/>
      <c r="BG397" s="254"/>
      <c r="BH397" s="254"/>
      <c r="BI397" s="254"/>
      <c r="BJ397" s="254"/>
      <c r="BK397" s="254"/>
      <c r="BL397" s="254"/>
      <c r="BM397" s="254"/>
      <c r="BN397" s="254"/>
      <c r="BO397" s="254"/>
      <c r="BP397" s="254"/>
      <c r="BQ397" s="254"/>
      <c r="BR397" s="254"/>
      <c r="BS397" s="254"/>
      <c r="BT397" s="254"/>
      <c r="BU397" s="254"/>
      <c r="BV397" s="254"/>
      <c r="BW397" s="254"/>
      <c r="BX397" s="254"/>
      <c r="BY397" s="254"/>
      <c r="BZ397" s="254"/>
      <c r="CA397" s="321"/>
    </row>
    <row r="398" spans="1:79" s="283" customFormat="1">
      <c r="A398" s="278" t="s">
        <v>2005</v>
      </c>
      <c r="B398" s="279">
        <v>101</v>
      </c>
      <c r="C398" s="280">
        <v>120100</v>
      </c>
      <c r="D398" s="278" t="s">
        <v>2006</v>
      </c>
      <c r="E398" s="290">
        <v>43077</v>
      </c>
      <c r="H398" s="283" t="s">
        <v>2007</v>
      </c>
      <c r="I398" s="283">
        <v>6000226392</v>
      </c>
      <c r="J398" s="359">
        <v>9900282992</v>
      </c>
      <c r="K398" s="360">
        <v>10035031199080</v>
      </c>
      <c r="L398" s="290">
        <v>43075</v>
      </c>
      <c r="M398" s="280" t="s">
        <v>2001</v>
      </c>
      <c r="N398" s="350">
        <v>40</v>
      </c>
      <c r="O398" s="280" t="str">
        <f t="shared" si="6"/>
        <v>101120100</v>
      </c>
      <c r="P398" s="290">
        <v>43074</v>
      </c>
      <c r="Q398" s="291"/>
      <c r="R398" s="254"/>
      <c r="S398" s="254"/>
      <c r="T398" s="254"/>
      <c r="U398" s="254"/>
      <c r="V398" s="254"/>
      <c r="W398" s="254"/>
      <c r="X398" s="254"/>
      <c r="Y398" s="254"/>
      <c r="Z398" s="254"/>
      <c r="AA398" s="254"/>
      <c r="AB398" s="254"/>
      <c r="AC398" s="254"/>
      <c r="AD398" s="254"/>
      <c r="AE398" s="254"/>
      <c r="AF398" s="254"/>
      <c r="AG398" s="254"/>
      <c r="AH398" s="254"/>
      <c r="AI398" s="254"/>
      <c r="AJ398" s="254"/>
      <c r="AK398" s="254"/>
      <c r="AL398" s="254"/>
      <c r="AM398" s="254"/>
      <c r="AN398" s="254"/>
      <c r="AO398" s="254"/>
      <c r="AP398" s="254"/>
      <c r="AQ398" s="254"/>
      <c r="AR398" s="254"/>
      <c r="AS398" s="254"/>
      <c r="AT398" s="254"/>
      <c r="AU398" s="254"/>
      <c r="AV398" s="254"/>
      <c r="AW398" s="254"/>
      <c r="AX398" s="254"/>
      <c r="AY398" s="254"/>
      <c r="AZ398" s="254"/>
      <c r="BA398" s="254"/>
      <c r="BB398" s="254"/>
      <c r="BC398" s="254"/>
      <c r="BD398" s="254"/>
      <c r="BE398" s="254"/>
      <c r="BF398" s="254"/>
      <c r="BG398" s="254"/>
      <c r="BH398" s="254"/>
      <c r="BI398" s="254"/>
      <c r="BJ398" s="254"/>
      <c r="BK398" s="254"/>
      <c r="BL398" s="254"/>
      <c r="BM398" s="254"/>
      <c r="BN398" s="254"/>
      <c r="BO398" s="254"/>
      <c r="BP398" s="254"/>
      <c r="BQ398" s="254"/>
      <c r="BR398" s="254"/>
      <c r="BS398" s="254"/>
      <c r="BT398" s="254"/>
      <c r="BU398" s="254"/>
      <c r="BV398" s="254"/>
      <c r="BW398" s="254"/>
      <c r="BX398" s="254"/>
      <c r="BY398" s="254"/>
      <c r="BZ398" s="254"/>
      <c r="CA398" s="321"/>
    </row>
    <row r="399" spans="1:79" s="283" customFormat="1">
      <c r="A399" s="278" t="s">
        <v>2008</v>
      </c>
      <c r="B399" s="279">
        <v>101</v>
      </c>
      <c r="C399" s="280">
        <v>120100</v>
      </c>
      <c r="D399" s="278" t="s">
        <v>2009</v>
      </c>
      <c r="E399" s="290">
        <v>43077</v>
      </c>
      <c r="H399" s="283" t="s">
        <v>2010</v>
      </c>
      <c r="I399" s="283">
        <v>6000226585</v>
      </c>
      <c r="J399" s="359">
        <v>9900283117</v>
      </c>
      <c r="K399" s="360">
        <v>10035031199104</v>
      </c>
      <c r="L399" s="290">
        <v>43075</v>
      </c>
      <c r="M399" s="280" t="s">
        <v>2011</v>
      </c>
      <c r="N399" s="350">
        <v>14.76</v>
      </c>
      <c r="O399" s="280" t="str">
        <f t="shared" si="6"/>
        <v>101120100</v>
      </c>
      <c r="P399" s="290">
        <v>43074</v>
      </c>
      <c r="Q399" s="291"/>
      <c r="R399" s="254"/>
      <c r="S399" s="254"/>
      <c r="T399" s="254"/>
      <c r="U399" s="254"/>
      <c r="V399" s="254"/>
      <c r="W399" s="254"/>
      <c r="X399" s="254"/>
      <c r="Y399" s="254"/>
      <c r="Z399" s="254"/>
      <c r="AA399" s="254"/>
      <c r="AB399" s="254"/>
      <c r="AC399" s="254"/>
      <c r="AD399" s="254"/>
      <c r="AE399" s="254"/>
      <c r="AF399" s="254"/>
      <c r="AG399" s="254"/>
      <c r="AH399" s="254"/>
      <c r="AI399" s="254"/>
      <c r="AJ399" s="254"/>
      <c r="AK399" s="254"/>
      <c r="AL399" s="254"/>
      <c r="AM399" s="254"/>
      <c r="AN399" s="254"/>
      <c r="AO399" s="254"/>
      <c r="AP399" s="254"/>
      <c r="AQ399" s="254"/>
      <c r="AR399" s="254"/>
      <c r="AS399" s="254"/>
      <c r="AT399" s="254"/>
      <c r="AU399" s="254"/>
      <c r="AV399" s="254"/>
      <c r="AW399" s="254"/>
      <c r="AX399" s="254"/>
      <c r="AY399" s="254"/>
      <c r="AZ399" s="254"/>
      <c r="BA399" s="254"/>
      <c r="BB399" s="254"/>
      <c r="BC399" s="254"/>
      <c r="BD399" s="254"/>
      <c r="BE399" s="254"/>
      <c r="BF399" s="254"/>
      <c r="BG399" s="254"/>
      <c r="BH399" s="254"/>
      <c r="BI399" s="254"/>
      <c r="BJ399" s="254"/>
      <c r="BK399" s="254"/>
      <c r="BL399" s="254"/>
      <c r="BM399" s="254"/>
      <c r="BN399" s="254"/>
      <c r="BO399" s="254"/>
      <c r="BP399" s="254"/>
      <c r="BQ399" s="254"/>
      <c r="BR399" s="254"/>
      <c r="BS399" s="254"/>
      <c r="BT399" s="254"/>
      <c r="BU399" s="254"/>
      <c r="BV399" s="254"/>
      <c r="BW399" s="254"/>
      <c r="BX399" s="254"/>
      <c r="BY399" s="254"/>
      <c r="BZ399" s="254"/>
      <c r="CA399" s="321"/>
    </row>
    <row r="400" spans="1:79" s="283" customFormat="1">
      <c r="A400" s="278" t="s">
        <v>2012</v>
      </c>
      <c r="B400" s="279">
        <v>401</v>
      </c>
      <c r="C400" s="280">
        <v>100901</v>
      </c>
      <c r="D400" s="278" t="s">
        <v>2013</v>
      </c>
      <c r="E400" s="290">
        <v>43077</v>
      </c>
      <c r="H400" s="283" t="s">
        <v>2014</v>
      </c>
      <c r="I400" s="283">
        <v>6000226035</v>
      </c>
      <c r="J400" s="359">
        <v>9900282746</v>
      </c>
      <c r="K400" s="360">
        <v>10035031208120</v>
      </c>
      <c r="L400" s="290">
        <v>43075</v>
      </c>
      <c r="M400" s="280" t="s">
        <v>1703</v>
      </c>
      <c r="N400" s="350">
        <v>350</v>
      </c>
      <c r="O400" s="280" t="str">
        <f t="shared" si="6"/>
        <v>401100901</v>
      </c>
      <c r="P400" s="290">
        <v>43075</v>
      </c>
      <c r="Q400" s="291"/>
      <c r="R400" s="254"/>
      <c r="S400" s="254"/>
      <c r="T400" s="254"/>
      <c r="U400" s="254"/>
      <c r="V400" s="254"/>
      <c r="W400" s="254"/>
      <c r="X400" s="254"/>
      <c r="Y400" s="254"/>
      <c r="Z400" s="254"/>
      <c r="AA400" s="254"/>
      <c r="AB400" s="254"/>
      <c r="AC400" s="254"/>
      <c r="AD400" s="254"/>
      <c r="AE400" s="254"/>
      <c r="AF400" s="254"/>
      <c r="AG400" s="254"/>
      <c r="AH400" s="254"/>
      <c r="AI400" s="254"/>
      <c r="AJ400" s="254"/>
      <c r="AK400" s="254"/>
      <c r="AL400" s="254"/>
      <c r="AM400" s="254"/>
      <c r="AN400" s="254"/>
      <c r="AO400" s="254"/>
      <c r="AP400" s="254"/>
      <c r="AQ400" s="254"/>
      <c r="AR400" s="254"/>
      <c r="AS400" s="254"/>
      <c r="AT400" s="254"/>
      <c r="AU400" s="254"/>
      <c r="AV400" s="254"/>
      <c r="AW400" s="254"/>
      <c r="AX400" s="254"/>
      <c r="AY400" s="254"/>
      <c r="AZ400" s="254"/>
      <c r="BA400" s="254"/>
      <c r="BB400" s="254"/>
      <c r="BC400" s="254"/>
      <c r="BD400" s="254"/>
      <c r="BE400" s="254"/>
      <c r="BF400" s="254"/>
      <c r="BG400" s="254"/>
      <c r="BH400" s="254"/>
      <c r="BI400" s="254"/>
      <c r="BJ400" s="254"/>
      <c r="BK400" s="254"/>
      <c r="BL400" s="254"/>
      <c r="BM400" s="254"/>
      <c r="BN400" s="254"/>
      <c r="BO400" s="254"/>
      <c r="BP400" s="254"/>
      <c r="BQ400" s="254"/>
      <c r="BR400" s="254"/>
      <c r="BS400" s="254"/>
      <c r="BT400" s="254"/>
      <c r="BU400" s="254"/>
      <c r="BV400" s="254"/>
      <c r="BW400" s="254"/>
      <c r="BX400" s="254"/>
      <c r="BY400" s="254"/>
      <c r="BZ400" s="254"/>
      <c r="CA400" s="321"/>
    </row>
    <row r="401" spans="1:106" s="283" customFormat="1">
      <c r="A401" s="278" t="s">
        <v>2015</v>
      </c>
      <c r="B401" s="279">
        <v>401</v>
      </c>
      <c r="C401" s="280">
        <v>101301</v>
      </c>
      <c r="D401" s="278" t="s">
        <v>2016</v>
      </c>
      <c r="E401" s="290">
        <v>43077</v>
      </c>
      <c r="H401" s="283" t="s">
        <v>426</v>
      </c>
      <c r="I401" s="283">
        <v>6000226040</v>
      </c>
      <c r="J401" s="359">
        <v>9900283118</v>
      </c>
      <c r="K401" s="360">
        <v>10035031212375</v>
      </c>
      <c r="L401" s="290">
        <v>43075</v>
      </c>
      <c r="M401" s="280" t="s">
        <v>2017</v>
      </c>
      <c r="N401" s="350">
        <v>300</v>
      </c>
      <c r="O401" s="280" t="str">
        <f t="shared" si="6"/>
        <v>401101301</v>
      </c>
      <c r="P401" s="290">
        <v>43075</v>
      </c>
      <c r="Q401" s="291"/>
      <c r="R401" s="254"/>
      <c r="S401" s="254"/>
      <c r="T401" s="254"/>
      <c r="U401" s="254"/>
      <c r="V401" s="254"/>
      <c r="W401" s="254"/>
      <c r="X401" s="254"/>
      <c r="Y401" s="254"/>
      <c r="Z401" s="254"/>
      <c r="AA401" s="254"/>
      <c r="AB401" s="254"/>
      <c r="AC401" s="254"/>
      <c r="AD401" s="254"/>
      <c r="AE401" s="254"/>
      <c r="AF401" s="254"/>
      <c r="AG401" s="254"/>
      <c r="AH401" s="254"/>
      <c r="AI401" s="254"/>
      <c r="AJ401" s="254"/>
      <c r="AK401" s="254"/>
      <c r="AL401" s="254"/>
      <c r="AM401" s="254"/>
      <c r="AN401" s="254"/>
      <c r="AO401" s="254"/>
      <c r="AP401" s="254"/>
      <c r="AQ401" s="254"/>
      <c r="AR401" s="254"/>
      <c r="AS401" s="254"/>
      <c r="AT401" s="254"/>
      <c r="AU401" s="254"/>
      <c r="AV401" s="254"/>
      <c r="AW401" s="254"/>
      <c r="AX401" s="254"/>
      <c r="AY401" s="254"/>
      <c r="AZ401" s="254"/>
      <c r="BA401" s="254"/>
      <c r="BB401" s="254"/>
      <c r="BC401" s="254"/>
      <c r="BD401" s="254"/>
      <c r="BE401" s="254"/>
      <c r="BF401" s="254"/>
      <c r="BG401" s="254"/>
      <c r="BH401" s="254"/>
      <c r="BI401" s="254"/>
      <c r="BJ401" s="254"/>
      <c r="BK401" s="254"/>
      <c r="BL401" s="254"/>
      <c r="BM401" s="254"/>
      <c r="BN401" s="254"/>
      <c r="BO401" s="254"/>
      <c r="BP401" s="254"/>
      <c r="BQ401" s="254"/>
      <c r="BR401" s="254"/>
      <c r="BS401" s="254"/>
      <c r="BT401" s="254"/>
      <c r="BU401" s="254"/>
      <c r="BV401" s="254"/>
      <c r="BW401" s="254"/>
      <c r="BX401" s="254"/>
      <c r="BY401" s="254"/>
      <c r="BZ401" s="254"/>
      <c r="CA401" s="321"/>
    </row>
    <row r="402" spans="1:106" s="283" customFormat="1">
      <c r="A402" s="278" t="s">
        <v>2018</v>
      </c>
      <c r="B402" s="279">
        <v>401</v>
      </c>
      <c r="C402" s="280">
        <v>100901</v>
      </c>
      <c r="D402" s="278" t="s">
        <v>2019</v>
      </c>
      <c r="E402" s="290">
        <v>43077</v>
      </c>
      <c r="H402" s="283" t="s">
        <v>2020</v>
      </c>
      <c r="I402" s="283">
        <v>6000226037</v>
      </c>
      <c r="J402" s="359">
        <v>9900282748</v>
      </c>
      <c r="K402" s="360">
        <v>10035031216412</v>
      </c>
      <c r="L402" s="290">
        <v>43075</v>
      </c>
      <c r="M402" s="280" t="s">
        <v>2021</v>
      </c>
      <c r="N402" s="350">
        <v>350</v>
      </c>
      <c r="O402" s="280" t="str">
        <f t="shared" si="6"/>
        <v>401100901</v>
      </c>
      <c r="P402" s="290">
        <v>43075</v>
      </c>
      <c r="Q402" s="291"/>
      <c r="R402" s="254"/>
      <c r="S402" s="254"/>
      <c r="T402" s="254"/>
      <c r="U402" s="254"/>
      <c r="V402" s="254"/>
      <c r="W402" s="254"/>
      <c r="X402" s="254"/>
      <c r="Y402" s="254"/>
      <c r="Z402" s="254"/>
      <c r="AA402" s="254"/>
      <c r="AB402" s="254"/>
      <c r="AC402" s="254"/>
      <c r="AD402" s="254"/>
      <c r="AE402" s="254"/>
      <c r="AF402" s="254"/>
      <c r="AG402" s="254"/>
      <c r="AH402" s="254"/>
      <c r="AI402" s="254"/>
      <c r="AJ402" s="254"/>
      <c r="AK402" s="254"/>
      <c r="AL402" s="254"/>
      <c r="AM402" s="254"/>
      <c r="AN402" s="254"/>
      <c r="AO402" s="254"/>
      <c r="AP402" s="254"/>
      <c r="AQ402" s="254"/>
      <c r="AR402" s="254"/>
      <c r="AS402" s="254"/>
      <c r="AT402" s="254"/>
      <c r="AU402" s="254"/>
      <c r="AV402" s="254"/>
      <c r="AW402" s="254"/>
      <c r="AX402" s="254"/>
      <c r="AY402" s="254"/>
      <c r="AZ402" s="254"/>
      <c r="BA402" s="254"/>
      <c r="BB402" s="254"/>
      <c r="BC402" s="254"/>
      <c r="BD402" s="254"/>
      <c r="BE402" s="254"/>
      <c r="BF402" s="254"/>
      <c r="BG402" s="254"/>
      <c r="BH402" s="254"/>
      <c r="BI402" s="254"/>
      <c r="BJ402" s="254"/>
      <c r="BK402" s="254"/>
      <c r="BL402" s="254"/>
      <c r="BM402" s="254"/>
      <c r="BN402" s="254"/>
      <c r="BO402" s="254"/>
      <c r="BP402" s="254"/>
      <c r="BQ402" s="254"/>
      <c r="BR402" s="254"/>
      <c r="BS402" s="254"/>
      <c r="BT402" s="254"/>
      <c r="BU402" s="254"/>
      <c r="BV402" s="254"/>
      <c r="BW402" s="254"/>
      <c r="BX402" s="254"/>
      <c r="BY402" s="254"/>
      <c r="BZ402" s="254"/>
      <c r="CA402" s="321"/>
    </row>
    <row r="403" spans="1:106" s="283" customFormat="1">
      <c r="A403" s="278" t="s">
        <v>2022</v>
      </c>
      <c r="B403" s="279">
        <v>101</v>
      </c>
      <c r="C403" s="280">
        <v>120100</v>
      </c>
      <c r="D403" s="278" t="s">
        <v>2023</v>
      </c>
      <c r="E403" s="290">
        <v>43077</v>
      </c>
      <c r="H403" s="283" t="s">
        <v>2024</v>
      </c>
      <c r="I403" s="283">
        <v>6000226394</v>
      </c>
      <c r="J403" s="359">
        <v>9900282995</v>
      </c>
      <c r="K403" s="360">
        <v>10035031218433</v>
      </c>
      <c r="L403" s="290">
        <v>43075</v>
      </c>
      <c r="M403" s="280" t="s">
        <v>2025</v>
      </c>
      <c r="N403" s="350">
        <v>40</v>
      </c>
      <c r="O403" s="280" t="str">
        <f t="shared" si="6"/>
        <v>101120100</v>
      </c>
      <c r="P403" s="290">
        <v>43075</v>
      </c>
      <c r="Q403" s="291"/>
      <c r="R403" s="254"/>
      <c r="S403" s="254"/>
      <c r="T403" s="254"/>
      <c r="U403" s="254"/>
      <c r="V403" s="254"/>
      <c r="W403" s="254"/>
      <c r="X403" s="254"/>
      <c r="Y403" s="254"/>
      <c r="Z403" s="254"/>
      <c r="AA403" s="254"/>
      <c r="AB403" s="254"/>
      <c r="AC403" s="254"/>
      <c r="AD403" s="254"/>
      <c r="AE403" s="254"/>
      <c r="AF403" s="254"/>
      <c r="AG403" s="254"/>
      <c r="AH403" s="254"/>
      <c r="AI403" s="254"/>
      <c r="AJ403" s="254"/>
      <c r="AK403" s="254"/>
      <c r="AL403" s="254"/>
      <c r="AM403" s="254"/>
      <c r="AN403" s="254"/>
      <c r="AO403" s="254"/>
      <c r="AP403" s="254"/>
      <c r="AQ403" s="254"/>
      <c r="AR403" s="254"/>
      <c r="AS403" s="254"/>
      <c r="AT403" s="254"/>
      <c r="AU403" s="254"/>
      <c r="AV403" s="254"/>
      <c r="AW403" s="254"/>
      <c r="AX403" s="254"/>
      <c r="AY403" s="254"/>
      <c r="AZ403" s="254"/>
      <c r="BA403" s="254"/>
      <c r="BB403" s="254"/>
      <c r="BC403" s="254"/>
      <c r="BD403" s="254"/>
      <c r="BE403" s="254"/>
      <c r="BF403" s="254"/>
      <c r="BG403" s="254"/>
      <c r="BH403" s="254"/>
      <c r="BI403" s="254"/>
      <c r="BJ403" s="254"/>
      <c r="BK403" s="254"/>
      <c r="BL403" s="254"/>
      <c r="BM403" s="254"/>
      <c r="BN403" s="254"/>
      <c r="BO403" s="254"/>
      <c r="BP403" s="254"/>
      <c r="BQ403" s="254"/>
      <c r="BR403" s="254"/>
      <c r="BS403" s="254"/>
      <c r="BT403" s="254"/>
      <c r="BU403" s="254"/>
      <c r="BV403" s="254"/>
      <c r="BW403" s="254"/>
      <c r="BX403" s="254"/>
      <c r="BY403" s="254"/>
      <c r="BZ403" s="254"/>
      <c r="CA403" s="321"/>
    </row>
    <row r="404" spans="1:106" s="283" customFormat="1">
      <c r="A404" s="278" t="s">
        <v>2026</v>
      </c>
      <c r="B404" s="279">
        <v>101</v>
      </c>
      <c r="C404" s="280">
        <v>120100</v>
      </c>
      <c r="D404" s="278" t="s">
        <v>2027</v>
      </c>
      <c r="E404" s="290">
        <v>43077</v>
      </c>
      <c r="H404" s="283" t="s">
        <v>2028</v>
      </c>
      <c r="I404" s="283">
        <v>6000224758</v>
      </c>
      <c r="J404" s="359">
        <v>9900282251</v>
      </c>
      <c r="K404" s="360">
        <v>10035031218458</v>
      </c>
      <c r="L404" s="290">
        <v>43075</v>
      </c>
      <c r="M404" s="280" t="s">
        <v>2029</v>
      </c>
      <c r="N404" s="350">
        <v>18</v>
      </c>
      <c r="O404" s="280" t="str">
        <f t="shared" si="6"/>
        <v>101120100</v>
      </c>
      <c r="P404" s="290">
        <v>43075</v>
      </c>
      <c r="Q404" s="291"/>
      <c r="R404" s="254"/>
      <c r="S404" s="254"/>
      <c r="T404" s="254"/>
      <c r="U404" s="254"/>
      <c r="V404" s="254"/>
      <c r="W404" s="254"/>
      <c r="X404" s="254"/>
      <c r="Y404" s="254"/>
      <c r="Z404" s="254"/>
      <c r="AA404" s="254"/>
      <c r="AB404" s="254"/>
      <c r="AC404" s="254"/>
      <c r="AD404" s="254"/>
      <c r="AE404" s="254"/>
      <c r="AF404" s="254"/>
      <c r="AG404" s="254"/>
      <c r="AH404" s="254"/>
      <c r="AI404" s="254"/>
      <c r="AJ404" s="254"/>
      <c r="AK404" s="254"/>
      <c r="AL404" s="254"/>
      <c r="AM404" s="254"/>
      <c r="AN404" s="254"/>
      <c r="AO404" s="254"/>
      <c r="AP404" s="254"/>
      <c r="AQ404" s="254"/>
      <c r="AR404" s="254"/>
      <c r="AS404" s="254"/>
      <c r="AT404" s="254"/>
      <c r="AU404" s="254"/>
      <c r="AV404" s="254"/>
      <c r="AW404" s="254"/>
      <c r="AX404" s="254"/>
      <c r="AY404" s="254"/>
      <c r="AZ404" s="254"/>
      <c r="BA404" s="254"/>
      <c r="BB404" s="254"/>
      <c r="BC404" s="254"/>
      <c r="BD404" s="254"/>
      <c r="BE404" s="254"/>
      <c r="BF404" s="254"/>
      <c r="BG404" s="254"/>
      <c r="BH404" s="254"/>
      <c r="BI404" s="254"/>
      <c r="BJ404" s="254"/>
      <c r="BK404" s="254"/>
      <c r="BL404" s="254"/>
      <c r="BM404" s="254"/>
      <c r="BN404" s="254"/>
      <c r="BO404" s="254"/>
      <c r="BP404" s="254"/>
      <c r="BQ404" s="254"/>
      <c r="BR404" s="254"/>
      <c r="BS404" s="254"/>
      <c r="BT404" s="254"/>
      <c r="BU404" s="254"/>
      <c r="BV404" s="254"/>
      <c r="BW404" s="254"/>
      <c r="BX404" s="254"/>
      <c r="BY404" s="254"/>
      <c r="BZ404" s="254"/>
      <c r="CA404" s="321"/>
    </row>
    <row r="405" spans="1:106" s="283" customFormat="1">
      <c r="A405" s="278" t="s">
        <v>2030</v>
      </c>
      <c r="B405" s="279">
        <v>101</v>
      </c>
      <c r="C405" s="280">
        <v>120100</v>
      </c>
      <c r="D405" s="278" t="s">
        <v>2031</v>
      </c>
      <c r="E405" s="290">
        <v>43077</v>
      </c>
      <c r="H405" s="283" t="s">
        <v>2032</v>
      </c>
      <c r="I405" s="283">
        <v>5006067557</v>
      </c>
      <c r="J405" s="359">
        <v>9900282377</v>
      </c>
      <c r="K405" s="360">
        <v>10035031218488</v>
      </c>
      <c r="L405" s="290">
        <v>43075</v>
      </c>
      <c r="M405" s="280" t="s">
        <v>2033</v>
      </c>
      <c r="N405" s="350">
        <v>16.559999999999999</v>
      </c>
      <c r="O405" s="280" t="str">
        <f t="shared" si="6"/>
        <v>101120100</v>
      </c>
      <c r="P405" s="290">
        <v>43075</v>
      </c>
      <c r="Q405" s="291"/>
      <c r="R405" s="254"/>
      <c r="S405" s="254"/>
      <c r="T405" s="254"/>
      <c r="U405" s="254"/>
      <c r="V405" s="254"/>
      <c r="W405" s="254"/>
      <c r="X405" s="254"/>
      <c r="Y405" s="254"/>
      <c r="Z405" s="254"/>
      <c r="AA405" s="254"/>
      <c r="AB405" s="254"/>
      <c r="AC405" s="254"/>
      <c r="AD405" s="254"/>
      <c r="AE405" s="254"/>
      <c r="AF405" s="254"/>
      <c r="AG405" s="254"/>
      <c r="AH405" s="254"/>
      <c r="AI405" s="254"/>
      <c r="AJ405" s="254"/>
      <c r="AK405" s="254"/>
      <c r="AL405" s="254"/>
      <c r="AM405" s="254"/>
      <c r="AN405" s="254"/>
      <c r="AO405" s="254"/>
      <c r="AP405" s="254"/>
      <c r="AQ405" s="254"/>
      <c r="AR405" s="254"/>
      <c r="AS405" s="254"/>
      <c r="AT405" s="254"/>
      <c r="AU405" s="254"/>
      <c r="AV405" s="254"/>
      <c r="AW405" s="254"/>
      <c r="AX405" s="254"/>
      <c r="AY405" s="254"/>
      <c r="AZ405" s="254"/>
      <c r="BA405" s="254"/>
      <c r="BB405" s="254"/>
      <c r="BC405" s="254"/>
      <c r="BD405" s="254"/>
      <c r="BE405" s="254"/>
      <c r="BF405" s="254"/>
      <c r="BG405" s="254"/>
      <c r="BH405" s="254"/>
      <c r="BI405" s="254"/>
      <c r="BJ405" s="254"/>
      <c r="BK405" s="254"/>
      <c r="BL405" s="254"/>
      <c r="BM405" s="254"/>
      <c r="BN405" s="254"/>
      <c r="BO405" s="254"/>
      <c r="BP405" s="254"/>
      <c r="BQ405" s="254"/>
      <c r="BR405" s="254"/>
      <c r="BS405" s="254"/>
      <c r="BT405" s="254"/>
      <c r="BU405" s="254"/>
      <c r="BV405" s="254"/>
      <c r="BW405" s="254"/>
      <c r="BX405" s="254"/>
      <c r="BY405" s="254"/>
      <c r="BZ405" s="254"/>
      <c r="CA405" s="321"/>
    </row>
    <row r="406" spans="1:106" s="283" customFormat="1">
      <c r="A406" s="278" t="s">
        <v>2034</v>
      </c>
      <c r="B406" s="279">
        <v>401</v>
      </c>
      <c r="C406" s="280">
        <v>101101</v>
      </c>
      <c r="D406" s="278" t="s">
        <v>2035</v>
      </c>
      <c r="E406" s="290">
        <v>43089</v>
      </c>
      <c r="H406" s="283" t="s">
        <v>2036</v>
      </c>
      <c r="I406" s="283">
        <v>6000225198</v>
      </c>
      <c r="J406" s="359">
        <v>9900282503</v>
      </c>
      <c r="K406" s="360">
        <v>10035031228651</v>
      </c>
      <c r="L406" s="290">
        <v>43087</v>
      </c>
      <c r="M406" s="280" t="s">
        <v>1298</v>
      </c>
      <c r="N406" s="350">
        <v>350</v>
      </c>
      <c r="O406" s="280" t="str">
        <f t="shared" si="6"/>
        <v>401101101</v>
      </c>
      <c r="P406" s="290">
        <v>43087</v>
      </c>
      <c r="Q406" s="291"/>
      <c r="R406" s="254"/>
      <c r="S406" s="254"/>
      <c r="T406" s="254"/>
      <c r="U406" s="254"/>
      <c r="V406" s="254"/>
      <c r="W406" s="254"/>
      <c r="X406" s="254"/>
      <c r="Y406" s="254"/>
      <c r="Z406" s="254"/>
      <c r="AA406" s="254"/>
      <c r="AB406" s="254"/>
      <c r="AC406" s="254"/>
      <c r="AD406" s="254"/>
      <c r="AE406" s="254"/>
      <c r="AF406" s="254"/>
      <c r="AG406" s="254"/>
      <c r="AH406" s="254"/>
      <c r="AI406" s="254"/>
      <c r="AJ406" s="254"/>
      <c r="AK406" s="254"/>
      <c r="AL406" s="254"/>
      <c r="AM406" s="254"/>
      <c r="AN406" s="254"/>
      <c r="AO406" s="254"/>
      <c r="AP406" s="254"/>
      <c r="AQ406" s="254"/>
      <c r="AR406" s="254"/>
      <c r="AS406" s="254"/>
      <c r="AT406" s="254"/>
      <c r="AU406" s="254"/>
      <c r="AV406" s="254"/>
      <c r="AW406" s="254"/>
      <c r="AX406" s="254"/>
      <c r="AY406" s="254"/>
      <c r="AZ406" s="254"/>
      <c r="BA406" s="254"/>
      <c r="BB406" s="254"/>
      <c r="BC406" s="254"/>
      <c r="BD406" s="254"/>
      <c r="BE406" s="254"/>
      <c r="BF406" s="254"/>
      <c r="BG406" s="254"/>
      <c r="BH406" s="254"/>
      <c r="BI406" s="254"/>
      <c r="BJ406" s="254"/>
      <c r="BK406" s="254"/>
      <c r="BL406" s="254"/>
      <c r="BM406" s="254"/>
      <c r="BN406" s="254"/>
      <c r="BO406" s="254"/>
      <c r="BP406" s="254"/>
      <c r="BQ406" s="254"/>
      <c r="BR406" s="254"/>
      <c r="BS406" s="254"/>
      <c r="BT406" s="254"/>
      <c r="BU406" s="254"/>
      <c r="BV406" s="254"/>
      <c r="BW406" s="254"/>
      <c r="BX406" s="254"/>
      <c r="BY406" s="254"/>
      <c r="BZ406" s="254"/>
      <c r="CA406" s="321"/>
    </row>
    <row r="407" spans="1:106" s="283" customFormat="1">
      <c r="A407" s="278" t="s">
        <v>2037</v>
      </c>
      <c r="B407" s="279">
        <v>401</v>
      </c>
      <c r="C407" s="280">
        <v>100701</v>
      </c>
      <c r="D407" s="278" t="s">
        <v>2038</v>
      </c>
      <c r="E407" s="290">
        <v>43089</v>
      </c>
      <c r="H407" s="283" t="s">
        <v>2039</v>
      </c>
      <c r="I407" s="283">
        <v>6000224944</v>
      </c>
      <c r="J407" s="359">
        <v>9900282380</v>
      </c>
      <c r="K407" s="360">
        <v>10035031236897</v>
      </c>
      <c r="L407" s="290">
        <v>43087</v>
      </c>
      <c r="M407" s="280" t="s">
        <v>2040</v>
      </c>
      <c r="N407" s="350">
        <v>200</v>
      </c>
      <c r="O407" s="280" t="str">
        <f t="shared" si="6"/>
        <v>401100701</v>
      </c>
      <c r="P407" s="290">
        <v>43087</v>
      </c>
      <c r="Q407" s="291"/>
      <c r="R407" s="254"/>
      <c r="S407" s="254"/>
      <c r="T407" s="254"/>
      <c r="U407" s="254"/>
      <c r="V407" s="254"/>
      <c r="W407" s="254"/>
      <c r="X407" s="254"/>
      <c r="Y407" s="254"/>
      <c r="Z407" s="254"/>
      <c r="AA407" s="254"/>
      <c r="AB407" s="254"/>
      <c r="AC407" s="254"/>
      <c r="AD407" s="254"/>
      <c r="AE407" s="254"/>
      <c r="AF407" s="254"/>
      <c r="AG407" s="254"/>
      <c r="AH407" s="254"/>
      <c r="AI407" s="254"/>
      <c r="AJ407" s="254"/>
      <c r="AK407" s="254"/>
      <c r="AL407" s="254"/>
      <c r="AM407" s="254"/>
      <c r="AN407" s="254"/>
      <c r="AO407" s="254"/>
      <c r="AP407" s="254"/>
      <c r="AQ407" s="254"/>
      <c r="AR407" s="254"/>
      <c r="AS407" s="254"/>
      <c r="AT407" s="254"/>
      <c r="AU407" s="254"/>
      <c r="AV407" s="254"/>
      <c r="AW407" s="254"/>
      <c r="AX407" s="254"/>
      <c r="AY407" s="254"/>
      <c r="AZ407" s="254"/>
      <c r="BA407" s="254"/>
      <c r="BB407" s="254"/>
      <c r="BC407" s="254"/>
      <c r="BD407" s="254"/>
      <c r="BE407" s="254"/>
      <c r="BF407" s="254"/>
      <c r="BG407" s="254"/>
      <c r="BH407" s="254"/>
      <c r="BI407" s="254"/>
      <c r="BJ407" s="254"/>
      <c r="BK407" s="254"/>
      <c r="BL407" s="254"/>
      <c r="BM407" s="254"/>
      <c r="BN407" s="254"/>
      <c r="BO407" s="254"/>
      <c r="BP407" s="254"/>
      <c r="BQ407" s="254"/>
      <c r="BR407" s="254"/>
      <c r="BS407" s="254"/>
      <c r="BT407" s="254"/>
      <c r="BU407" s="254"/>
      <c r="BV407" s="254"/>
      <c r="BW407" s="254"/>
      <c r="BX407" s="254"/>
      <c r="BY407" s="254"/>
      <c r="BZ407" s="254"/>
      <c r="CA407" s="321"/>
    </row>
    <row r="408" spans="1:106" s="283" customFormat="1">
      <c r="A408" s="278" t="s">
        <v>2041</v>
      </c>
      <c r="B408" s="279">
        <v>401</v>
      </c>
      <c r="C408" s="280">
        <v>100701</v>
      </c>
      <c r="D408" s="278" t="s">
        <v>2042</v>
      </c>
      <c r="E408" s="290">
        <v>43089</v>
      </c>
      <c r="H408" s="283" t="s">
        <v>370</v>
      </c>
      <c r="I408" s="283">
        <v>6000225200</v>
      </c>
      <c r="J408" s="359">
        <v>9900282504</v>
      </c>
      <c r="K408" s="360">
        <v>10035031237289</v>
      </c>
      <c r="L408" s="290">
        <v>43087</v>
      </c>
      <c r="M408" s="280" t="s">
        <v>2040</v>
      </c>
      <c r="N408" s="350">
        <v>100</v>
      </c>
      <c r="O408" s="280" t="str">
        <f t="shared" si="6"/>
        <v>401100701</v>
      </c>
      <c r="P408" s="290">
        <v>43087</v>
      </c>
      <c r="Q408" s="291"/>
      <c r="R408" s="254"/>
      <c r="S408" s="254"/>
      <c r="T408" s="254"/>
      <c r="U408" s="254"/>
      <c r="V408" s="254"/>
      <c r="W408" s="254"/>
      <c r="X408" s="254"/>
      <c r="Y408" s="254"/>
      <c r="Z408" s="254"/>
      <c r="AA408" s="254"/>
      <c r="AB408" s="254"/>
      <c r="AC408" s="254"/>
      <c r="AD408" s="254"/>
      <c r="AE408" s="254"/>
      <c r="AF408" s="254"/>
      <c r="AG408" s="254"/>
      <c r="AH408" s="254"/>
      <c r="AI408" s="254"/>
      <c r="AJ408" s="254"/>
      <c r="AK408" s="254"/>
      <c r="AL408" s="254"/>
      <c r="AM408" s="254"/>
      <c r="AN408" s="254"/>
      <c r="AO408" s="254"/>
      <c r="AP408" s="254"/>
      <c r="AQ408" s="254"/>
      <c r="AR408" s="254"/>
      <c r="AS408" s="254"/>
      <c r="AT408" s="254"/>
      <c r="AU408" s="254"/>
      <c r="AV408" s="254"/>
      <c r="AW408" s="254"/>
      <c r="AX408" s="254"/>
      <c r="AY408" s="254"/>
      <c r="AZ408" s="254"/>
      <c r="BA408" s="254"/>
      <c r="BB408" s="254"/>
      <c r="BC408" s="254"/>
      <c r="BD408" s="254"/>
      <c r="BE408" s="254"/>
      <c r="BF408" s="254"/>
      <c r="BG408" s="254"/>
      <c r="BH408" s="254"/>
      <c r="BI408" s="254"/>
      <c r="BJ408" s="254"/>
      <c r="BK408" s="254"/>
      <c r="BL408" s="254"/>
      <c r="BM408" s="254"/>
      <c r="BN408" s="254"/>
      <c r="BO408" s="254"/>
      <c r="BP408" s="254"/>
      <c r="BQ408" s="254"/>
      <c r="BR408" s="254"/>
      <c r="BS408" s="254"/>
      <c r="BT408" s="254"/>
      <c r="BU408" s="254"/>
      <c r="BV408" s="254"/>
      <c r="BW408" s="254"/>
      <c r="BX408" s="254"/>
      <c r="BY408" s="254"/>
      <c r="BZ408" s="254"/>
      <c r="CA408" s="321"/>
    </row>
    <row r="409" spans="1:106" s="283" customFormat="1">
      <c r="A409" s="278" t="s">
        <v>2043</v>
      </c>
      <c r="B409" s="279">
        <v>401</v>
      </c>
      <c r="C409" s="280">
        <v>100701</v>
      </c>
      <c r="D409" s="278" t="s">
        <v>2044</v>
      </c>
      <c r="E409" s="290">
        <v>43089</v>
      </c>
      <c r="H409" s="283" t="s">
        <v>2045</v>
      </c>
      <c r="I409" s="283">
        <v>6000225654</v>
      </c>
      <c r="J409" s="359">
        <v>9900282629</v>
      </c>
      <c r="K409" s="360">
        <v>10035031237405</v>
      </c>
      <c r="L409" s="290">
        <v>43087</v>
      </c>
      <c r="M409" s="280" t="s">
        <v>598</v>
      </c>
      <c r="N409" s="350">
        <v>350</v>
      </c>
      <c r="O409" s="280" t="str">
        <f t="shared" si="6"/>
        <v>401100701</v>
      </c>
      <c r="P409" s="290">
        <v>43087</v>
      </c>
      <c r="Q409" s="291"/>
      <c r="R409" s="254"/>
      <c r="S409" s="254"/>
      <c r="T409" s="254"/>
      <c r="U409" s="254"/>
      <c r="V409" s="254"/>
      <c r="W409" s="254"/>
      <c r="X409" s="254"/>
      <c r="Y409" s="254"/>
      <c r="Z409" s="254"/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254"/>
      <c r="AN409" s="254"/>
      <c r="AO409" s="254"/>
      <c r="AP409" s="254"/>
      <c r="AQ409" s="254"/>
      <c r="AR409" s="254"/>
      <c r="AS409" s="254"/>
      <c r="AT409" s="254"/>
      <c r="AU409" s="254"/>
      <c r="AV409" s="254"/>
      <c r="AW409" s="254"/>
      <c r="AX409" s="254"/>
      <c r="AY409" s="254"/>
      <c r="AZ409" s="254"/>
      <c r="BA409" s="254"/>
      <c r="BB409" s="254"/>
      <c r="BC409" s="254"/>
      <c r="BD409" s="254"/>
      <c r="BE409" s="254"/>
      <c r="BF409" s="254"/>
      <c r="BG409" s="254"/>
      <c r="BH409" s="254"/>
      <c r="BI409" s="254"/>
      <c r="BJ409" s="254"/>
      <c r="BK409" s="254"/>
      <c r="BL409" s="254"/>
      <c r="BM409" s="254"/>
      <c r="BN409" s="254"/>
      <c r="BO409" s="254"/>
      <c r="BP409" s="254"/>
      <c r="BQ409" s="254"/>
      <c r="BR409" s="254"/>
      <c r="BS409" s="254"/>
      <c r="BT409" s="254"/>
      <c r="BU409" s="254"/>
      <c r="BV409" s="254"/>
      <c r="BW409" s="254"/>
      <c r="BX409" s="254"/>
      <c r="BY409" s="254"/>
      <c r="BZ409" s="254"/>
      <c r="CA409" s="321"/>
    </row>
    <row r="410" spans="1:106" s="283" customFormat="1">
      <c r="A410" s="278" t="s">
        <v>2046</v>
      </c>
      <c r="B410" s="279">
        <v>401</v>
      </c>
      <c r="C410" s="280">
        <v>100701</v>
      </c>
      <c r="D410" s="278" t="s">
        <v>2047</v>
      </c>
      <c r="E410" s="290">
        <v>43089</v>
      </c>
      <c r="H410" s="283" t="s">
        <v>2048</v>
      </c>
      <c r="I410" s="283">
        <v>6000226039</v>
      </c>
      <c r="J410" s="359">
        <v>9900282752</v>
      </c>
      <c r="K410" s="360">
        <v>10035031237914</v>
      </c>
      <c r="L410" s="290">
        <v>43087</v>
      </c>
      <c r="M410" s="280" t="s">
        <v>2049</v>
      </c>
      <c r="N410" s="350">
        <v>350</v>
      </c>
      <c r="O410" s="280" t="str">
        <f t="shared" si="6"/>
        <v>401100701</v>
      </c>
      <c r="P410" s="290">
        <v>43087</v>
      </c>
      <c r="Q410" s="291"/>
      <c r="R410" s="254"/>
      <c r="S410" s="254"/>
      <c r="T410" s="254"/>
      <c r="U410" s="254"/>
      <c r="V410" s="254"/>
      <c r="W410" s="254"/>
      <c r="X410" s="254"/>
      <c r="Y410" s="254"/>
      <c r="Z410" s="254"/>
      <c r="AA410" s="254"/>
      <c r="AB410" s="254"/>
      <c r="AC410" s="254"/>
      <c r="AD410" s="254"/>
      <c r="AE410" s="254"/>
      <c r="AF410" s="254"/>
      <c r="AG410" s="254"/>
      <c r="AH410" s="254"/>
      <c r="AI410" s="254"/>
      <c r="AJ410" s="254"/>
      <c r="AK410" s="254"/>
      <c r="AL410" s="254"/>
      <c r="AM410" s="254"/>
      <c r="AN410" s="254"/>
      <c r="AO410" s="254"/>
      <c r="AP410" s="254"/>
      <c r="AQ410" s="254"/>
      <c r="AR410" s="254"/>
      <c r="AS410" s="254"/>
      <c r="AT410" s="254"/>
      <c r="AU410" s="254"/>
      <c r="AV410" s="254"/>
      <c r="AW410" s="254"/>
      <c r="AX410" s="254"/>
      <c r="AY410" s="254"/>
      <c r="AZ410" s="254"/>
      <c r="BA410" s="254"/>
      <c r="BB410" s="254"/>
      <c r="BC410" s="254"/>
      <c r="BD410" s="254"/>
      <c r="BE410" s="254"/>
      <c r="BF410" s="254"/>
      <c r="BG410" s="254"/>
      <c r="BH410" s="254"/>
      <c r="BI410" s="254"/>
      <c r="BJ410" s="254"/>
      <c r="BK410" s="254"/>
      <c r="BL410" s="254"/>
      <c r="BM410" s="254"/>
      <c r="BN410" s="254"/>
      <c r="BO410" s="254"/>
      <c r="BP410" s="254"/>
      <c r="BQ410" s="254"/>
      <c r="BR410" s="254"/>
      <c r="BS410" s="254"/>
      <c r="BT410" s="254"/>
      <c r="BU410" s="254"/>
      <c r="BV410" s="254"/>
      <c r="BW410" s="254"/>
      <c r="BX410" s="254"/>
      <c r="BY410" s="254"/>
      <c r="BZ410" s="254"/>
      <c r="CA410" s="321"/>
    </row>
    <row r="411" spans="1:106" s="283" customFormat="1">
      <c r="A411" s="278" t="s">
        <v>2050</v>
      </c>
      <c r="B411" s="279">
        <v>401</v>
      </c>
      <c r="C411" s="280">
        <v>101001</v>
      </c>
      <c r="D411" s="278" t="s">
        <v>2051</v>
      </c>
      <c r="E411" s="290">
        <v>43089</v>
      </c>
      <c r="H411" s="283" t="s">
        <v>2052</v>
      </c>
      <c r="I411" s="283">
        <v>6000224762</v>
      </c>
      <c r="J411" s="359">
        <v>9900282255</v>
      </c>
      <c r="K411" s="360">
        <v>10035031246242</v>
      </c>
      <c r="L411" s="290">
        <v>43087</v>
      </c>
      <c r="M411" s="280" t="s">
        <v>2053</v>
      </c>
      <c r="N411" s="350">
        <v>350</v>
      </c>
      <c r="O411" s="280" t="str">
        <f t="shared" si="6"/>
        <v>401101001</v>
      </c>
      <c r="P411" s="290">
        <v>43087</v>
      </c>
      <c r="Q411" s="291"/>
      <c r="R411" s="254"/>
      <c r="S411" s="254"/>
      <c r="T411" s="254"/>
      <c r="U411" s="254"/>
      <c r="V411" s="254"/>
      <c r="W411" s="254"/>
      <c r="X411" s="254"/>
      <c r="Y411" s="254"/>
      <c r="Z411" s="254"/>
      <c r="AA411" s="254"/>
      <c r="AB411" s="254"/>
      <c r="AC411" s="254"/>
      <c r="AD411" s="254"/>
      <c r="AE411" s="254"/>
      <c r="AF411" s="254"/>
      <c r="AG411" s="254"/>
      <c r="AH411" s="254"/>
      <c r="AI411" s="254"/>
      <c r="AJ411" s="254"/>
      <c r="AK411" s="254"/>
      <c r="AL411" s="254"/>
      <c r="AM411" s="254"/>
      <c r="AN411" s="254"/>
      <c r="AO411" s="254"/>
      <c r="AP411" s="254"/>
      <c r="AQ411" s="254"/>
      <c r="AR411" s="254"/>
      <c r="AS411" s="254"/>
      <c r="AT411" s="254"/>
      <c r="AU411" s="254"/>
      <c r="AV411" s="254"/>
      <c r="AW411" s="254"/>
      <c r="AX411" s="254"/>
      <c r="AY411" s="254"/>
      <c r="AZ411" s="254"/>
      <c r="BA411" s="254"/>
      <c r="BB411" s="254"/>
      <c r="BC411" s="254"/>
      <c r="BD411" s="254"/>
      <c r="BE411" s="254"/>
      <c r="BF411" s="254"/>
      <c r="BG411" s="254"/>
      <c r="BH411" s="254"/>
      <c r="BI411" s="254"/>
      <c r="BJ411" s="254"/>
      <c r="BK411" s="254"/>
      <c r="BL411" s="254"/>
      <c r="BM411" s="254"/>
      <c r="BN411" s="254"/>
      <c r="BO411" s="254"/>
      <c r="BP411" s="254"/>
      <c r="BQ411" s="254"/>
      <c r="BR411" s="254"/>
      <c r="BS411" s="254"/>
      <c r="BT411" s="254"/>
      <c r="BU411" s="254"/>
      <c r="BV411" s="254"/>
      <c r="BW411" s="254"/>
      <c r="BX411" s="254"/>
      <c r="BY411" s="254"/>
      <c r="BZ411" s="254"/>
      <c r="CA411" s="321"/>
    </row>
    <row r="412" spans="1:106" s="283" customFormat="1">
      <c r="A412" s="278" t="s">
        <v>2054</v>
      </c>
      <c r="B412" s="279">
        <v>401</v>
      </c>
      <c r="C412" s="280">
        <v>101301</v>
      </c>
      <c r="D412" s="278" t="s">
        <v>2055</v>
      </c>
      <c r="E412" s="290">
        <v>43089</v>
      </c>
      <c r="H412" s="283" t="s">
        <v>2056</v>
      </c>
      <c r="I412" s="283">
        <v>6000224945</v>
      </c>
      <c r="J412" s="359">
        <v>9900282381</v>
      </c>
      <c r="K412" s="360">
        <v>10035031248786</v>
      </c>
      <c r="L412" s="290">
        <v>43087</v>
      </c>
      <c r="M412" s="280" t="s">
        <v>1218</v>
      </c>
      <c r="N412" s="350">
        <v>100</v>
      </c>
      <c r="O412" s="280" t="str">
        <f t="shared" si="6"/>
        <v>401101301</v>
      </c>
      <c r="P412" s="290">
        <v>43087</v>
      </c>
      <c r="Q412" s="291"/>
      <c r="R412" s="254"/>
      <c r="S412" s="254"/>
      <c r="T412" s="254"/>
      <c r="U412" s="254"/>
      <c r="V412" s="254"/>
      <c r="W412" s="254"/>
      <c r="X412" s="254"/>
      <c r="Y412" s="254"/>
      <c r="Z412" s="254"/>
      <c r="AA412" s="254"/>
      <c r="AB412" s="254"/>
      <c r="AC412" s="254"/>
      <c r="AD412" s="254"/>
      <c r="AE412" s="254"/>
      <c r="AF412" s="254"/>
      <c r="AG412" s="254"/>
      <c r="AH412" s="254"/>
      <c r="AI412" s="254"/>
      <c r="AJ412" s="254"/>
      <c r="AK412" s="254"/>
      <c r="AL412" s="254"/>
      <c r="AM412" s="254"/>
      <c r="AN412" s="254"/>
      <c r="AO412" s="254"/>
      <c r="AP412" s="254"/>
      <c r="AQ412" s="254"/>
      <c r="AR412" s="254"/>
      <c r="AS412" s="254"/>
      <c r="AT412" s="254"/>
      <c r="AU412" s="254"/>
      <c r="AV412" s="254"/>
      <c r="AW412" s="254"/>
      <c r="AX412" s="254"/>
      <c r="AY412" s="254"/>
      <c r="AZ412" s="254"/>
      <c r="BA412" s="254"/>
      <c r="BB412" s="254"/>
      <c r="BC412" s="254"/>
      <c r="BD412" s="254"/>
      <c r="BE412" s="254"/>
      <c r="BF412" s="254"/>
      <c r="BG412" s="254"/>
      <c r="BH412" s="254"/>
      <c r="BI412" s="254"/>
      <c r="BJ412" s="254"/>
      <c r="BK412" s="254"/>
      <c r="BL412" s="254"/>
      <c r="BM412" s="254"/>
      <c r="BN412" s="254"/>
      <c r="BO412" s="254"/>
      <c r="BP412" s="254"/>
      <c r="BQ412" s="254"/>
      <c r="BR412" s="254"/>
      <c r="BS412" s="254"/>
      <c r="BT412" s="254"/>
      <c r="BU412" s="254"/>
      <c r="BV412" s="254"/>
      <c r="BW412" s="254"/>
      <c r="BX412" s="254"/>
      <c r="BY412" s="254"/>
      <c r="BZ412" s="254"/>
      <c r="CA412" s="321"/>
    </row>
    <row r="413" spans="1:106" s="283" customFormat="1">
      <c r="A413" s="278" t="s">
        <v>2057</v>
      </c>
      <c r="B413" s="279">
        <v>401</v>
      </c>
      <c r="C413" s="280">
        <v>101301</v>
      </c>
      <c r="D413" s="278" t="s">
        <v>2058</v>
      </c>
      <c r="E413" s="290">
        <v>43089</v>
      </c>
      <c r="H413" s="283" t="s">
        <v>1710</v>
      </c>
      <c r="I413" s="283">
        <v>6000225203</v>
      </c>
      <c r="J413" s="359">
        <v>9900282505</v>
      </c>
      <c r="K413" s="360">
        <v>10035031248816</v>
      </c>
      <c r="L413" s="290">
        <v>43087</v>
      </c>
      <c r="M413" s="280" t="s">
        <v>2059</v>
      </c>
      <c r="N413" s="350">
        <v>400</v>
      </c>
      <c r="O413" s="280" t="str">
        <f t="shared" si="6"/>
        <v>401101301</v>
      </c>
      <c r="P413" s="290">
        <v>43087</v>
      </c>
      <c r="Q413" s="291"/>
      <c r="R413" s="254"/>
      <c r="S413" s="254"/>
      <c r="T413" s="254"/>
      <c r="U413" s="254"/>
      <c r="V413" s="254"/>
      <c r="W413" s="254"/>
      <c r="X413" s="254"/>
      <c r="Y413" s="254"/>
      <c r="Z413" s="254"/>
      <c r="AA413" s="254"/>
      <c r="AB413" s="254"/>
      <c r="AC413" s="254"/>
      <c r="AD413" s="254"/>
      <c r="AE413" s="254"/>
      <c r="AF413" s="254"/>
      <c r="AG413" s="254"/>
      <c r="AH413" s="254"/>
      <c r="AI413" s="254"/>
      <c r="AJ413" s="254"/>
      <c r="AK413" s="254"/>
      <c r="AL413" s="254"/>
      <c r="AM413" s="254"/>
      <c r="AN413" s="254"/>
      <c r="AO413" s="254"/>
      <c r="AP413" s="254"/>
      <c r="AQ413" s="254"/>
      <c r="AR413" s="254"/>
      <c r="AS413" s="254"/>
      <c r="AT413" s="254"/>
      <c r="AU413" s="254"/>
      <c r="AV413" s="254"/>
      <c r="AW413" s="254"/>
      <c r="AX413" s="254"/>
      <c r="AY413" s="254"/>
      <c r="AZ413" s="254"/>
      <c r="BA413" s="254"/>
      <c r="BB413" s="254"/>
      <c r="BC413" s="254"/>
      <c r="BD413" s="254"/>
      <c r="BE413" s="254"/>
      <c r="BF413" s="254"/>
      <c r="BG413" s="254"/>
      <c r="BH413" s="254"/>
      <c r="BI413" s="254"/>
      <c r="BJ413" s="254"/>
      <c r="BK413" s="254"/>
      <c r="BL413" s="254"/>
      <c r="BM413" s="254"/>
      <c r="BN413" s="254"/>
      <c r="BO413" s="254"/>
      <c r="BP413" s="254"/>
      <c r="BQ413" s="254"/>
      <c r="BR413" s="254"/>
      <c r="BS413" s="254"/>
      <c r="BT413" s="254"/>
      <c r="BU413" s="254"/>
      <c r="BV413" s="254"/>
      <c r="BW413" s="254"/>
      <c r="BX413" s="254"/>
      <c r="BY413" s="254"/>
      <c r="BZ413" s="254"/>
      <c r="CA413" s="321"/>
    </row>
    <row r="414" spans="1:106" s="376" customFormat="1">
      <c r="A414" s="278" t="s">
        <v>2060</v>
      </c>
      <c r="B414" s="367">
        <v>401</v>
      </c>
      <c r="C414" s="368">
        <v>101301</v>
      </c>
      <c r="D414" s="369" t="s">
        <v>2061</v>
      </c>
      <c r="E414" s="370">
        <v>43089</v>
      </c>
      <c r="F414" s="371"/>
      <c r="G414" s="371"/>
      <c r="H414" s="371" t="s">
        <v>2062</v>
      </c>
      <c r="I414" s="372">
        <v>6000225656</v>
      </c>
      <c r="J414" s="373">
        <v>9900282630</v>
      </c>
      <c r="K414" s="374">
        <v>10035031249175</v>
      </c>
      <c r="L414" s="370">
        <v>43087</v>
      </c>
      <c r="M414" s="368" t="s">
        <v>2063</v>
      </c>
      <c r="N414" s="375">
        <v>200</v>
      </c>
      <c r="O414" s="368" t="str">
        <f t="shared" si="6"/>
        <v>401101301</v>
      </c>
      <c r="P414" s="370">
        <v>43087</v>
      </c>
      <c r="Q414" s="291"/>
      <c r="R414" s="254"/>
      <c r="S414" s="254"/>
      <c r="T414" s="254"/>
      <c r="U414" s="254"/>
      <c r="V414" s="254"/>
      <c r="W414" s="254"/>
      <c r="X414" s="254"/>
      <c r="Y414" s="254"/>
      <c r="Z414" s="254"/>
      <c r="AA414" s="254"/>
      <c r="AB414" s="254"/>
      <c r="AC414" s="254"/>
      <c r="AD414" s="254"/>
      <c r="AE414" s="254"/>
      <c r="AF414" s="254"/>
      <c r="AG414" s="254"/>
      <c r="AH414" s="254"/>
      <c r="AI414" s="254"/>
      <c r="AJ414" s="254"/>
      <c r="AK414" s="254"/>
      <c r="AL414" s="254"/>
      <c r="AM414" s="254"/>
      <c r="AN414" s="254"/>
      <c r="AO414" s="254"/>
      <c r="AP414" s="254"/>
      <c r="AQ414" s="254"/>
      <c r="AR414" s="254"/>
      <c r="AS414" s="254"/>
      <c r="AT414" s="254"/>
      <c r="AU414" s="254"/>
      <c r="AV414" s="254"/>
      <c r="AW414" s="254"/>
      <c r="AX414" s="254"/>
      <c r="AY414" s="254"/>
      <c r="AZ414" s="254"/>
      <c r="BA414" s="254"/>
      <c r="BB414" s="254"/>
      <c r="BC414" s="254"/>
      <c r="BD414" s="254"/>
      <c r="BE414" s="254"/>
      <c r="BF414" s="254"/>
      <c r="BG414" s="254"/>
      <c r="BH414" s="254"/>
      <c r="BI414" s="254"/>
      <c r="BJ414" s="254"/>
      <c r="BK414" s="254"/>
      <c r="BL414" s="254"/>
      <c r="BM414" s="254"/>
      <c r="BN414" s="254"/>
      <c r="BO414" s="254"/>
      <c r="BP414" s="254"/>
      <c r="BQ414" s="254"/>
      <c r="BR414" s="254"/>
      <c r="BS414" s="254"/>
      <c r="BT414" s="254"/>
      <c r="BU414" s="254"/>
      <c r="BV414" s="254"/>
      <c r="BW414" s="254"/>
      <c r="BX414" s="254"/>
      <c r="BY414" s="254"/>
      <c r="BZ414" s="254"/>
      <c r="CA414" s="321"/>
      <c r="CB414" s="283"/>
      <c r="CC414" s="283"/>
      <c r="CD414" s="283"/>
      <c r="CE414" s="283"/>
      <c r="CF414" s="283"/>
      <c r="CG414" s="283"/>
      <c r="CH414" s="283"/>
      <c r="CI414" s="283"/>
      <c r="CJ414" s="283"/>
      <c r="CK414" s="283"/>
      <c r="CL414" s="283"/>
      <c r="CM414" s="283"/>
      <c r="CN414" s="283"/>
      <c r="CO414" s="283"/>
      <c r="CP414" s="283"/>
      <c r="CQ414" s="283"/>
      <c r="CR414" s="283"/>
      <c r="CS414" s="283"/>
      <c r="CT414" s="283"/>
      <c r="CU414" s="283"/>
      <c r="CV414" s="283"/>
      <c r="CW414" s="283"/>
      <c r="CX414" s="283"/>
      <c r="CY414" s="283"/>
      <c r="CZ414" s="283"/>
      <c r="DA414" s="283"/>
      <c r="DB414" s="283"/>
    </row>
    <row r="415" spans="1:106" s="283" customFormat="1">
      <c r="A415" s="278" t="s">
        <v>2064</v>
      </c>
      <c r="B415" s="279">
        <v>401</v>
      </c>
      <c r="C415" s="280">
        <v>101301</v>
      </c>
      <c r="D415" s="278" t="s">
        <v>2065</v>
      </c>
      <c r="E415" s="290">
        <v>43089</v>
      </c>
      <c r="H415" s="283" t="s">
        <v>426</v>
      </c>
      <c r="I415" s="283">
        <v>6000226040</v>
      </c>
      <c r="J415" s="359">
        <v>9900282753</v>
      </c>
      <c r="K415" s="360">
        <v>10035031249456</v>
      </c>
      <c r="L415" s="290">
        <v>43087</v>
      </c>
      <c r="M415" s="280" t="s">
        <v>1497</v>
      </c>
      <c r="N415" s="350">
        <v>350</v>
      </c>
      <c r="O415" s="280" t="str">
        <f t="shared" si="6"/>
        <v>401101301</v>
      </c>
      <c r="P415" s="290">
        <v>43087</v>
      </c>
      <c r="Q415" s="291"/>
      <c r="R415" s="254"/>
      <c r="S415" s="254"/>
      <c r="T415" s="254"/>
      <c r="U415" s="254"/>
      <c r="V415" s="254"/>
      <c r="W415" s="254"/>
      <c r="X415" s="254"/>
      <c r="Y415" s="254"/>
      <c r="Z415" s="254"/>
      <c r="AA415" s="254"/>
      <c r="AB415" s="254"/>
      <c r="AC415" s="254"/>
      <c r="AD415" s="254"/>
      <c r="AE415" s="254"/>
      <c r="AF415" s="254"/>
      <c r="AG415" s="254"/>
      <c r="AH415" s="254"/>
      <c r="AI415" s="254"/>
      <c r="AJ415" s="254"/>
      <c r="AK415" s="254"/>
      <c r="AL415" s="254"/>
      <c r="AM415" s="254"/>
      <c r="AN415" s="254"/>
      <c r="AO415" s="254"/>
      <c r="AP415" s="254"/>
      <c r="AQ415" s="254"/>
      <c r="AR415" s="254"/>
      <c r="AS415" s="254"/>
      <c r="AT415" s="254"/>
      <c r="AU415" s="254"/>
      <c r="AV415" s="254"/>
      <c r="AW415" s="254"/>
      <c r="AX415" s="254"/>
      <c r="AY415" s="254"/>
      <c r="AZ415" s="254"/>
      <c r="BA415" s="254"/>
      <c r="BB415" s="254"/>
      <c r="BC415" s="254"/>
      <c r="BD415" s="254"/>
      <c r="BE415" s="254"/>
      <c r="BF415" s="254"/>
      <c r="BG415" s="254"/>
      <c r="BH415" s="254"/>
      <c r="BI415" s="254"/>
      <c r="BJ415" s="254"/>
      <c r="BK415" s="254"/>
      <c r="BL415" s="254"/>
      <c r="BM415" s="254"/>
      <c r="BN415" s="254"/>
      <c r="BO415" s="254"/>
      <c r="BP415" s="254"/>
      <c r="BQ415" s="254"/>
      <c r="BR415" s="254"/>
      <c r="BS415" s="254"/>
      <c r="BT415" s="254"/>
      <c r="BU415" s="254"/>
      <c r="BV415" s="254"/>
      <c r="BW415" s="254"/>
      <c r="BX415" s="254"/>
      <c r="BY415" s="254"/>
      <c r="BZ415" s="254"/>
      <c r="CA415" s="321"/>
    </row>
    <row r="416" spans="1:106" s="283" customFormat="1">
      <c r="A416" s="278" t="s">
        <v>2066</v>
      </c>
      <c r="B416" s="279">
        <v>401</v>
      </c>
      <c r="C416" s="280">
        <v>101301</v>
      </c>
      <c r="D416" s="278" t="s">
        <v>2067</v>
      </c>
      <c r="E416" s="290">
        <v>43089</v>
      </c>
      <c r="H416" s="283" t="s">
        <v>2068</v>
      </c>
      <c r="I416" s="283">
        <v>6000226219</v>
      </c>
      <c r="J416" s="359">
        <v>9900282877</v>
      </c>
      <c r="K416" s="360">
        <v>10035031249924</v>
      </c>
      <c r="L416" s="290">
        <v>43087</v>
      </c>
      <c r="M416" s="280" t="s">
        <v>2069</v>
      </c>
      <c r="N416" s="350">
        <v>400</v>
      </c>
      <c r="O416" s="280" t="str">
        <f t="shared" si="6"/>
        <v>401101301</v>
      </c>
      <c r="P416" s="290">
        <v>43087</v>
      </c>
      <c r="Q416" s="291"/>
      <c r="R416" s="254"/>
      <c r="S416" s="254"/>
      <c r="T416" s="254"/>
      <c r="U416" s="254"/>
      <c r="V416" s="254"/>
      <c r="W416" s="254"/>
      <c r="X416" s="254"/>
      <c r="Y416" s="254"/>
      <c r="Z416" s="254"/>
      <c r="AA416" s="254"/>
      <c r="AB416" s="254"/>
      <c r="AC416" s="254"/>
      <c r="AD416" s="254"/>
      <c r="AE416" s="254"/>
      <c r="AF416" s="254"/>
      <c r="AG416" s="254"/>
      <c r="AH416" s="254"/>
      <c r="AI416" s="254"/>
      <c r="AJ416" s="254"/>
      <c r="AK416" s="254"/>
      <c r="AL416" s="254"/>
      <c r="AM416" s="254"/>
      <c r="AN416" s="254"/>
      <c r="AO416" s="254"/>
      <c r="AP416" s="254"/>
      <c r="AQ416" s="254"/>
      <c r="AR416" s="254"/>
      <c r="AS416" s="254"/>
      <c r="AT416" s="254"/>
      <c r="AU416" s="254"/>
      <c r="AV416" s="254"/>
      <c r="AW416" s="254"/>
      <c r="AX416" s="254"/>
      <c r="AY416" s="254"/>
      <c r="AZ416" s="254"/>
      <c r="BA416" s="254"/>
      <c r="BB416" s="254"/>
      <c r="BC416" s="254"/>
      <c r="BD416" s="254"/>
      <c r="BE416" s="254"/>
      <c r="BF416" s="254"/>
      <c r="BG416" s="254"/>
      <c r="BH416" s="254"/>
      <c r="BI416" s="254"/>
      <c r="BJ416" s="254"/>
      <c r="BK416" s="254"/>
      <c r="BL416" s="254"/>
      <c r="BM416" s="254"/>
      <c r="BN416" s="254"/>
      <c r="BO416" s="254"/>
      <c r="BP416" s="254"/>
      <c r="BQ416" s="254"/>
      <c r="BR416" s="254"/>
      <c r="BS416" s="254"/>
      <c r="BT416" s="254"/>
      <c r="BU416" s="254"/>
      <c r="BV416" s="254"/>
      <c r="BW416" s="254"/>
      <c r="BX416" s="254"/>
      <c r="BY416" s="254"/>
      <c r="BZ416" s="254"/>
      <c r="CA416" s="321"/>
    </row>
    <row r="417" spans="1:79" s="283" customFormat="1">
      <c r="A417" s="278" t="s">
        <v>2070</v>
      </c>
      <c r="B417" s="279">
        <v>211</v>
      </c>
      <c r="C417" s="280">
        <v>500901</v>
      </c>
      <c r="D417" s="278" t="s">
        <v>2071</v>
      </c>
      <c r="E417" s="290">
        <v>43096</v>
      </c>
      <c r="H417" s="283" t="s">
        <v>2072</v>
      </c>
      <c r="I417" s="283">
        <v>6000226400</v>
      </c>
      <c r="J417" s="359">
        <v>9900283001</v>
      </c>
      <c r="K417" s="360">
        <v>10035031252283</v>
      </c>
      <c r="L417" s="290">
        <v>43095</v>
      </c>
      <c r="M417" s="280" t="s">
        <v>2073</v>
      </c>
      <c r="N417" s="350">
        <v>250</v>
      </c>
      <c r="O417" s="280" t="str">
        <f t="shared" si="6"/>
        <v>211500901</v>
      </c>
      <c r="P417" s="290">
        <v>43075</v>
      </c>
      <c r="Q417" s="291"/>
      <c r="R417" s="254"/>
      <c r="S417" s="254"/>
      <c r="T417" s="254"/>
      <c r="U417" s="254"/>
      <c r="V417" s="254"/>
      <c r="W417" s="254"/>
      <c r="X417" s="254"/>
      <c r="Y417" s="254"/>
      <c r="Z417" s="254"/>
      <c r="AA417" s="254"/>
      <c r="AB417" s="254"/>
      <c r="AC417" s="254"/>
      <c r="AD417" s="254"/>
      <c r="AE417" s="254"/>
      <c r="AF417" s="254"/>
      <c r="AG417" s="254"/>
      <c r="AH417" s="254"/>
      <c r="AI417" s="254"/>
      <c r="AJ417" s="254"/>
      <c r="AK417" s="254"/>
      <c r="AL417" s="254"/>
      <c r="AM417" s="254"/>
      <c r="AN417" s="254"/>
      <c r="AO417" s="254"/>
      <c r="AP417" s="254"/>
      <c r="AQ417" s="254"/>
      <c r="AR417" s="254"/>
      <c r="AS417" s="254"/>
      <c r="AT417" s="254"/>
      <c r="AU417" s="254"/>
      <c r="AV417" s="254"/>
      <c r="AW417" s="254"/>
      <c r="AX417" s="254"/>
      <c r="AY417" s="254"/>
      <c r="AZ417" s="254"/>
      <c r="BA417" s="254"/>
      <c r="BB417" s="254"/>
      <c r="BC417" s="254"/>
      <c r="BD417" s="254"/>
      <c r="BE417" s="254"/>
      <c r="BF417" s="254"/>
      <c r="BG417" s="254"/>
      <c r="BH417" s="254"/>
      <c r="BI417" s="254"/>
      <c r="BJ417" s="254"/>
      <c r="BK417" s="254"/>
      <c r="BL417" s="254"/>
      <c r="BM417" s="254"/>
      <c r="BN417" s="254"/>
      <c r="BO417" s="254"/>
      <c r="BP417" s="254"/>
      <c r="BQ417" s="254"/>
      <c r="BR417" s="254"/>
      <c r="BS417" s="254"/>
      <c r="BT417" s="254"/>
      <c r="BU417" s="254"/>
      <c r="BV417" s="254"/>
      <c r="BW417" s="254"/>
      <c r="BX417" s="254"/>
      <c r="BY417" s="254"/>
      <c r="BZ417" s="254"/>
      <c r="CA417" s="321"/>
    </row>
    <row r="418" spans="1:79" s="283" customFormat="1" ht="15.75" thickBot="1">
      <c r="A418" s="278" t="s">
        <v>2074</v>
      </c>
      <c r="B418" s="301">
        <v>211</v>
      </c>
      <c r="C418" s="310">
        <v>500901</v>
      </c>
      <c r="D418" s="302" t="s">
        <v>2075</v>
      </c>
      <c r="E418" s="331">
        <v>43097</v>
      </c>
      <c r="F418" s="304"/>
      <c r="G418" s="304"/>
      <c r="H418" s="304" t="s">
        <v>2076</v>
      </c>
      <c r="I418" s="304">
        <v>6000225661</v>
      </c>
      <c r="J418" s="377">
        <v>9900282632</v>
      </c>
      <c r="K418" s="362">
        <v>10035031252297</v>
      </c>
      <c r="L418" s="331">
        <v>43095</v>
      </c>
      <c r="M418" s="310" t="s">
        <v>2077</v>
      </c>
      <c r="N418" s="304">
        <v>208.32</v>
      </c>
      <c r="O418" s="310" t="str">
        <f t="shared" si="6"/>
        <v>211500901</v>
      </c>
      <c r="P418" s="331">
        <v>43075</v>
      </c>
      <c r="Q418" s="291"/>
      <c r="R418" s="254"/>
      <c r="S418" s="254"/>
      <c r="T418" s="254"/>
      <c r="U418" s="254"/>
      <c r="V418" s="254"/>
      <c r="W418" s="254"/>
      <c r="X418" s="254"/>
      <c r="Y418" s="254"/>
      <c r="Z418" s="254"/>
      <c r="AA418" s="254"/>
      <c r="AB418" s="254"/>
      <c r="AC418" s="254"/>
      <c r="AD418" s="254"/>
      <c r="AE418" s="254"/>
      <c r="AF418" s="254"/>
      <c r="AG418" s="254"/>
      <c r="AH418" s="254"/>
      <c r="AI418" s="254"/>
      <c r="AJ418" s="254"/>
      <c r="AK418" s="254"/>
      <c r="AL418" s="254"/>
      <c r="AM418" s="254"/>
      <c r="AN418" s="254"/>
      <c r="AO418" s="254"/>
      <c r="AP418" s="254"/>
      <c r="AQ418" s="254"/>
      <c r="AR418" s="254"/>
      <c r="AS418" s="254"/>
      <c r="AT418" s="254"/>
      <c r="AU418" s="254"/>
      <c r="AV418" s="254"/>
      <c r="AW418" s="254"/>
      <c r="AX418" s="254"/>
      <c r="AY418" s="254"/>
      <c r="AZ418" s="254"/>
      <c r="BA418" s="254"/>
      <c r="BB418" s="254"/>
      <c r="BC418" s="254"/>
      <c r="BD418" s="254"/>
      <c r="BE418" s="254"/>
      <c r="BF418" s="254"/>
      <c r="BG418" s="254"/>
      <c r="BH418" s="254"/>
      <c r="BI418" s="254"/>
      <c r="BJ418" s="254"/>
      <c r="BK418" s="254"/>
      <c r="BL418" s="254"/>
      <c r="BM418" s="254"/>
      <c r="BN418" s="254"/>
      <c r="BO418" s="254"/>
      <c r="BP418" s="254"/>
      <c r="BQ418" s="254"/>
      <c r="BR418" s="254"/>
      <c r="BS418" s="254"/>
      <c r="BT418" s="254"/>
      <c r="BU418" s="254"/>
      <c r="BV418" s="254"/>
      <c r="BW418" s="254"/>
      <c r="BX418" s="254"/>
      <c r="BY418" s="254"/>
      <c r="BZ418" s="254"/>
      <c r="CA418" s="321"/>
    </row>
    <row r="419" spans="1:79" s="283" customFormat="1" ht="19.5" thickBot="1">
      <c r="A419" s="280"/>
      <c r="B419" s="378"/>
      <c r="C419" s="378"/>
      <c r="D419" s="378"/>
      <c r="E419" s="378"/>
      <c r="F419" s="378"/>
      <c r="G419" s="378"/>
      <c r="H419" s="378"/>
      <c r="I419" s="378"/>
      <c r="J419" s="378"/>
      <c r="K419" s="378"/>
      <c r="L419" s="378"/>
      <c r="M419" s="379"/>
      <c r="N419" s="380">
        <f>SUM(N5:N418)</f>
        <v>144030.68999999994</v>
      </c>
      <c r="O419" s="381"/>
      <c r="P419" s="382"/>
      <c r="Q419" s="291"/>
      <c r="R419" s="254"/>
      <c r="S419" s="254"/>
      <c r="T419" s="254"/>
      <c r="U419" s="254"/>
      <c r="V419" s="254"/>
      <c r="W419" s="254"/>
      <c r="X419" s="254"/>
      <c r="Y419" s="254"/>
      <c r="Z419" s="254"/>
      <c r="AA419" s="254"/>
      <c r="AB419" s="254"/>
      <c r="AC419" s="254"/>
      <c r="AD419" s="254"/>
      <c r="AE419" s="254"/>
      <c r="AF419" s="254"/>
      <c r="AG419" s="254"/>
      <c r="AH419" s="254"/>
      <c r="AI419" s="254"/>
      <c r="AJ419" s="254"/>
      <c r="AK419" s="254"/>
      <c r="AL419" s="254"/>
      <c r="AM419" s="254"/>
      <c r="AN419" s="254"/>
      <c r="AO419" s="254"/>
      <c r="AP419" s="254"/>
      <c r="AQ419" s="254"/>
      <c r="AR419" s="254"/>
      <c r="AS419" s="254"/>
      <c r="AT419" s="254"/>
      <c r="AU419" s="254"/>
      <c r="AV419" s="254"/>
      <c r="AW419" s="254"/>
      <c r="AX419" s="254"/>
      <c r="AY419" s="254"/>
      <c r="AZ419" s="254"/>
      <c r="BA419" s="254"/>
      <c r="BB419" s="254"/>
      <c r="BC419" s="254"/>
      <c r="BD419" s="254"/>
      <c r="BE419" s="254"/>
      <c r="BF419" s="254"/>
      <c r="BG419" s="254"/>
      <c r="BH419" s="254"/>
      <c r="BI419" s="254"/>
      <c r="BJ419" s="254"/>
      <c r="BK419" s="254"/>
      <c r="BL419" s="254"/>
      <c r="BM419" s="254"/>
      <c r="BN419" s="254"/>
      <c r="BO419" s="254"/>
      <c r="BP419" s="254"/>
      <c r="BQ419" s="254"/>
      <c r="BR419" s="254"/>
      <c r="BS419" s="254"/>
      <c r="BT419" s="254"/>
      <c r="BU419" s="254"/>
      <c r="BV419" s="254"/>
      <c r="BW419" s="254"/>
      <c r="BX419" s="254"/>
      <c r="BY419" s="254"/>
      <c r="BZ419" s="254"/>
      <c r="CA419" s="321"/>
    </row>
    <row r="420" spans="1:79" s="283" customFormat="1">
      <c r="A420" s="280"/>
      <c r="B420" s="383"/>
      <c r="C420" s="383"/>
      <c r="D420" s="383"/>
      <c r="E420" s="384"/>
      <c r="F420" s="385"/>
      <c r="G420" s="385"/>
      <c r="H420" s="313"/>
      <c r="I420" s="313"/>
      <c r="J420" s="386"/>
      <c r="K420" s="387"/>
      <c r="L420" s="384"/>
      <c r="M420" s="383"/>
      <c r="N420" s="313"/>
      <c r="O420" s="383"/>
      <c r="P420" s="384"/>
      <c r="Q420" s="291"/>
      <c r="R420" s="254"/>
      <c r="S420" s="254"/>
      <c r="T420" s="254"/>
      <c r="U420" s="254"/>
      <c r="V420" s="254"/>
      <c r="W420" s="254"/>
      <c r="X420" s="254"/>
      <c r="Y420" s="254"/>
      <c r="Z420" s="254"/>
      <c r="AA420" s="254"/>
      <c r="AB420" s="254"/>
      <c r="AC420" s="254"/>
      <c r="AD420" s="254"/>
      <c r="AE420" s="254"/>
      <c r="AF420" s="254"/>
      <c r="AG420" s="254"/>
      <c r="AH420" s="254"/>
      <c r="AI420" s="254"/>
      <c r="AJ420" s="254"/>
      <c r="AK420" s="254"/>
      <c r="AL420" s="254"/>
      <c r="AM420" s="254"/>
      <c r="AN420" s="254"/>
      <c r="AO420" s="254"/>
      <c r="AP420" s="254"/>
      <c r="AQ420" s="254"/>
      <c r="AR420" s="254"/>
      <c r="AS420" s="254"/>
      <c r="AT420" s="254"/>
      <c r="AU420" s="254"/>
      <c r="AV420" s="254"/>
      <c r="AW420" s="254"/>
      <c r="AX420" s="254"/>
      <c r="AY420" s="254"/>
      <c r="AZ420" s="254"/>
      <c r="BA420" s="254"/>
      <c r="BB420" s="254"/>
      <c r="BC420" s="254"/>
      <c r="BD420" s="254"/>
      <c r="BE420" s="254"/>
      <c r="BF420" s="254"/>
      <c r="BG420" s="254"/>
      <c r="BH420" s="254"/>
      <c r="BI420" s="254"/>
      <c r="BJ420" s="254"/>
      <c r="BK420" s="254"/>
      <c r="BL420" s="254"/>
      <c r="BM420" s="254"/>
      <c r="BN420" s="254"/>
      <c r="BO420" s="254"/>
      <c r="BP420" s="254"/>
      <c r="BQ420" s="254"/>
      <c r="BR420" s="254"/>
      <c r="BS420" s="254"/>
      <c r="BT420" s="254"/>
      <c r="BU420" s="254"/>
      <c r="BV420" s="254"/>
      <c r="BW420" s="254"/>
      <c r="BX420" s="254"/>
      <c r="BY420" s="254"/>
      <c r="BZ420" s="254"/>
      <c r="CA420" s="321"/>
    </row>
    <row r="421" spans="1:79" s="283" customFormat="1">
      <c r="A421" s="278" t="s">
        <v>2078</v>
      </c>
      <c r="B421" s="280"/>
      <c r="C421" s="280">
        <v>99110101</v>
      </c>
      <c r="D421" s="292"/>
      <c r="E421" s="282"/>
      <c r="G421" s="283" t="s">
        <v>2079</v>
      </c>
      <c r="H421" s="388" t="s">
        <v>2080</v>
      </c>
      <c r="I421" s="347">
        <v>6000226258</v>
      </c>
      <c r="J421" s="359">
        <v>6002688212</v>
      </c>
      <c r="K421" s="389" t="s">
        <v>2081</v>
      </c>
      <c r="L421" s="292">
        <v>43368</v>
      </c>
      <c r="M421" s="280">
        <v>12002045</v>
      </c>
      <c r="N421" s="350">
        <v>75</v>
      </c>
      <c r="O421" s="280"/>
      <c r="P421" s="292"/>
      <c r="Q421" s="291"/>
      <c r="R421" s="254"/>
      <c r="S421" s="254"/>
      <c r="T421" s="254"/>
      <c r="U421" s="254"/>
      <c r="V421" s="254"/>
      <c r="W421" s="254"/>
      <c r="X421" s="254"/>
      <c r="Y421" s="254"/>
      <c r="Z421" s="254"/>
      <c r="AA421" s="254"/>
      <c r="AB421" s="254"/>
      <c r="AC421" s="254"/>
      <c r="AD421" s="254"/>
      <c r="AE421" s="254"/>
      <c r="AF421" s="254"/>
      <c r="AG421" s="254"/>
      <c r="AH421" s="254"/>
      <c r="AI421" s="254"/>
      <c r="AJ421" s="254"/>
      <c r="AK421" s="254"/>
      <c r="AL421" s="254"/>
      <c r="AM421" s="254"/>
      <c r="AN421" s="254"/>
      <c r="AO421" s="254"/>
      <c r="AP421" s="254"/>
      <c r="AQ421" s="254"/>
      <c r="AR421" s="254"/>
      <c r="AS421" s="254"/>
      <c r="AT421" s="254"/>
      <c r="AU421" s="254"/>
      <c r="AV421" s="254"/>
      <c r="AW421" s="254"/>
      <c r="AX421" s="254"/>
      <c r="AY421" s="254"/>
      <c r="AZ421" s="254"/>
      <c r="BA421" s="254"/>
      <c r="BB421" s="254"/>
      <c r="BC421" s="254"/>
      <c r="BD421" s="254"/>
      <c r="BE421" s="254"/>
      <c r="BF421" s="254"/>
      <c r="BG421" s="254"/>
      <c r="BH421" s="254"/>
      <c r="BI421" s="254"/>
      <c r="BJ421" s="254"/>
      <c r="BK421" s="254"/>
      <c r="BL421" s="254"/>
      <c r="BM421" s="254"/>
      <c r="BN421" s="254"/>
      <c r="BO421" s="254"/>
      <c r="BP421" s="254"/>
      <c r="BQ421" s="254"/>
      <c r="BR421" s="254"/>
      <c r="BS421" s="254"/>
      <c r="BT421" s="254"/>
      <c r="BU421" s="254"/>
      <c r="BV421" s="254"/>
      <c r="BW421" s="254"/>
      <c r="BX421" s="254"/>
      <c r="BY421" s="254"/>
      <c r="BZ421" s="254"/>
      <c r="CA421" s="321"/>
    </row>
    <row r="422" spans="1:79" s="283" customFormat="1">
      <c r="A422" s="278" t="s">
        <v>2082</v>
      </c>
      <c r="B422" s="280"/>
      <c r="C422" s="280">
        <v>99110101</v>
      </c>
      <c r="D422" s="292"/>
      <c r="E422" s="282"/>
      <c r="G422" s="283" t="s">
        <v>2083</v>
      </c>
      <c r="H422" s="388" t="s">
        <v>2084</v>
      </c>
      <c r="I422" s="347">
        <v>5014584080</v>
      </c>
      <c r="J422" s="359">
        <v>6002317302</v>
      </c>
      <c r="K422" s="389" t="s">
        <v>2085</v>
      </c>
      <c r="L422" s="292">
        <v>43180</v>
      </c>
      <c r="M422" s="280">
        <v>12000543</v>
      </c>
      <c r="N422" s="350">
        <v>189</v>
      </c>
      <c r="O422" s="280"/>
      <c r="P422" s="292"/>
      <c r="Q422" s="291">
        <v>10035031213436</v>
      </c>
      <c r="R422" s="254"/>
      <c r="S422" s="254"/>
      <c r="T422" s="254"/>
      <c r="U422" s="254"/>
      <c r="V422" s="254"/>
      <c r="W422" s="254"/>
      <c r="X422" s="254"/>
      <c r="Y422" s="254"/>
      <c r="Z422" s="254"/>
      <c r="AA422" s="254"/>
      <c r="AB422" s="254"/>
      <c r="AC422" s="254"/>
      <c r="AD422" s="254"/>
      <c r="AE422" s="254"/>
      <c r="AF422" s="254"/>
      <c r="AG422" s="254"/>
      <c r="AH422" s="254"/>
      <c r="AI422" s="254"/>
      <c r="AJ422" s="254"/>
      <c r="AK422" s="254"/>
      <c r="AL422" s="254"/>
      <c r="AM422" s="254"/>
      <c r="AN422" s="254"/>
      <c r="AO422" s="254"/>
      <c r="AP422" s="254"/>
      <c r="AQ422" s="254"/>
      <c r="AR422" s="254"/>
      <c r="AS422" s="254"/>
      <c r="AT422" s="254"/>
      <c r="AU422" s="254"/>
      <c r="AV422" s="254"/>
      <c r="AW422" s="254"/>
      <c r="AX422" s="254"/>
      <c r="AY422" s="254"/>
      <c r="AZ422" s="254"/>
      <c r="BA422" s="254"/>
      <c r="BB422" s="254"/>
      <c r="BC422" s="254"/>
      <c r="BD422" s="254"/>
      <c r="BE422" s="254"/>
      <c r="BF422" s="254"/>
      <c r="BG422" s="254"/>
      <c r="BH422" s="254"/>
      <c r="BI422" s="254"/>
      <c r="BJ422" s="254"/>
      <c r="BK422" s="254"/>
      <c r="BL422" s="254"/>
      <c r="BM422" s="254"/>
      <c r="BN422" s="254"/>
      <c r="BO422" s="254"/>
      <c r="BP422" s="254"/>
      <c r="BQ422" s="254"/>
      <c r="BR422" s="254"/>
      <c r="BS422" s="254"/>
      <c r="BT422" s="254"/>
      <c r="BU422" s="254"/>
      <c r="BV422" s="254"/>
      <c r="BW422" s="254"/>
      <c r="BX422" s="254"/>
      <c r="BY422" s="254"/>
      <c r="BZ422" s="254"/>
      <c r="CA422" s="321"/>
    </row>
    <row r="423" spans="1:79" s="283" customFormat="1">
      <c r="A423" s="278" t="s">
        <v>2086</v>
      </c>
      <c r="B423" s="280"/>
      <c r="C423" s="280">
        <v>99110101</v>
      </c>
      <c r="D423" s="292"/>
      <c r="E423" s="282"/>
      <c r="G423" s="283" t="s">
        <v>2087</v>
      </c>
      <c r="H423" s="388" t="s">
        <v>2088</v>
      </c>
      <c r="I423" s="347">
        <v>5011425386</v>
      </c>
      <c r="J423" s="359">
        <v>6002317259</v>
      </c>
      <c r="K423" s="389" t="s">
        <v>2089</v>
      </c>
      <c r="L423" s="292">
        <v>43180</v>
      </c>
      <c r="M423" s="280">
        <v>12000357</v>
      </c>
      <c r="N423" s="350">
        <v>91</v>
      </c>
      <c r="O423" s="280"/>
      <c r="P423" s="292"/>
      <c r="Q423" s="291"/>
      <c r="R423" s="254"/>
      <c r="S423" s="254"/>
      <c r="T423" s="254"/>
      <c r="U423" s="254"/>
      <c r="V423" s="254"/>
      <c r="W423" s="254"/>
      <c r="X423" s="254"/>
      <c r="Y423" s="254"/>
      <c r="Z423" s="254"/>
      <c r="AA423" s="254"/>
      <c r="AB423" s="254"/>
      <c r="AC423" s="254"/>
      <c r="AD423" s="254"/>
      <c r="AE423" s="254"/>
      <c r="AF423" s="254"/>
      <c r="AG423" s="254"/>
      <c r="AH423" s="254"/>
      <c r="AI423" s="254"/>
      <c r="AJ423" s="254"/>
      <c r="AK423" s="254"/>
      <c r="AL423" s="254"/>
      <c r="AM423" s="254"/>
      <c r="AN423" s="254"/>
      <c r="AO423" s="254"/>
      <c r="AP423" s="254"/>
      <c r="AQ423" s="254"/>
      <c r="AR423" s="254"/>
      <c r="AS423" s="254"/>
      <c r="AT423" s="254"/>
      <c r="AU423" s="254"/>
      <c r="AV423" s="254"/>
      <c r="AW423" s="254"/>
      <c r="AX423" s="254"/>
      <c r="AY423" s="254"/>
      <c r="AZ423" s="254"/>
      <c r="BA423" s="254"/>
      <c r="BB423" s="254"/>
      <c r="BC423" s="254"/>
      <c r="BD423" s="254"/>
      <c r="BE423" s="254"/>
      <c r="BF423" s="254"/>
      <c r="BG423" s="254"/>
      <c r="BH423" s="254"/>
      <c r="BI423" s="254"/>
      <c r="BJ423" s="254"/>
      <c r="BK423" s="254"/>
      <c r="BL423" s="254"/>
      <c r="BM423" s="254"/>
      <c r="BN423" s="254"/>
      <c r="BO423" s="254"/>
      <c r="BP423" s="254"/>
      <c r="BQ423" s="254"/>
      <c r="BR423" s="254"/>
      <c r="BS423" s="254"/>
      <c r="BT423" s="254"/>
      <c r="BU423" s="254"/>
      <c r="BV423" s="254"/>
      <c r="BW423" s="254"/>
      <c r="BX423" s="254"/>
      <c r="BY423" s="254"/>
      <c r="BZ423" s="254"/>
      <c r="CA423" s="321"/>
    </row>
    <row r="424" spans="1:79" s="283" customFormat="1">
      <c r="A424" s="278" t="s">
        <v>2090</v>
      </c>
      <c r="B424" s="280"/>
      <c r="C424" s="280">
        <v>99110101</v>
      </c>
      <c r="D424" s="292"/>
      <c r="E424" s="282"/>
      <c r="G424" s="283" t="s">
        <v>2091</v>
      </c>
      <c r="H424" s="388" t="s">
        <v>2092</v>
      </c>
      <c r="I424" s="347">
        <v>6000224727</v>
      </c>
      <c r="J424" s="359">
        <v>6002655316</v>
      </c>
      <c r="K424" s="389" t="s">
        <v>2093</v>
      </c>
      <c r="L424" s="292">
        <v>43865</v>
      </c>
      <c r="M424" s="280">
        <v>12000007</v>
      </c>
      <c r="N424" s="350">
        <v>926.1</v>
      </c>
      <c r="O424" s="280" t="s">
        <v>2094</v>
      </c>
      <c r="P424" s="292"/>
      <c r="Q424" s="291"/>
      <c r="R424" s="254"/>
      <c r="S424" s="254"/>
      <c r="T424" s="254"/>
      <c r="U424" s="254"/>
      <c r="V424" s="254"/>
      <c r="W424" s="254"/>
      <c r="X424" s="254"/>
      <c r="Y424" s="254"/>
      <c r="Z424" s="254"/>
      <c r="AA424" s="254"/>
      <c r="AB424" s="254"/>
      <c r="AC424" s="254"/>
      <c r="AD424" s="254"/>
      <c r="AE424" s="254"/>
      <c r="AF424" s="254"/>
      <c r="AG424" s="254"/>
      <c r="AH424" s="254"/>
      <c r="AI424" s="254"/>
      <c r="AJ424" s="254"/>
      <c r="AK424" s="254"/>
      <c r="AL424" s="254"/>
      <c r="AM424" s="254"/>
      <c r="AN424" s="254"/>
      <c r="AO424" s="254"/>
      <c r="AP424" s="254"/>
      <c r="AQ424" s="254"/>
      <c r="AR424" s="254"/>
      <c r="AS424" s="254"/>
      <c r="AT424" s="254"/>
      <c r="AU424" s="254"/>
      <c r="AV424" s="254"/>
      <c r="AW424" s="254"/>
      <c r="AX424" s="254"/>
      <c r="AY424" s="254"/>
      <c r="AZ424" s="254"/>
      <c r="BA424" s="254"/>
      <c r="BB424" s="254"/>
      <c r="BC424" s="254"/>
      <c r="BD424" s="254"/>
      <c r="BE424" s="254"/>
      <c r="BF424" s="254"/>
      <c r="BG424" s="254"/>
      <c r="BH424" s="254"/>
      <c r="BI424" s="254"/>
      <c r="BJ424" s="254"/>
      <c r="BK424" s="254"/>
      <c r="BL424" s="254"/>
      <c r="BM424" s="254"/>
      <c r="BN424" s="254"/>
      <c r="BO424" s="254"/>
      <c r="BP424" s="254"/>
      <c r="BQ424" s="254"/>
      <c r="BR424" s="254"/>
      <c r="BS424" s="254"/>
      <c r="BT424" s="254"/>
      <c r="BU424" s="254"/>
      <c r="BV424" s="254"/>
      <c r="BW424" s="254"/>
      <c r="BX424" s="254"/>
      <c r="BY424" s="254"/>
      <c r="BZ424" s="254"/>
      <c r="CA424" s="321"/>
    </row>
    <row r="425" spans="1:79" s="283" customFormat="1">
      <c r="A425" s="278" t="s">
        <v>2095</v>
      </c>
      <c r="B425" s="280"/>
      <c r="C425" s="280">
        <v>99110101</v>
      </c>
      <c r="D425" s="292"/>
      <c r="E425" s="282"/>
      <c r="G425" s="283" t="s">
        <v>2096</v>
      </c>
      <c r="H425" s="388" t="s">
        <v>2097</v>
      </c>
      <c r="I425" s="347">
        <v>3100212846</v>
      </c>
      <c r="J425" s="359">
        <v>3200086025</v>
      </c>
      <c r="K425" s="388" t="s">
        <v>2098</v>
      </c>
      <c r="L425" s="292">
        <v>44033</v>
      </c>
      <c r="M425" s="280">
        <v>12000178</v>
      </c>
      <c r="N425" s="350">
        <v>200</v>
      </c>
      <c r="O425" s="290"/>
      <c r="P425" s="292"/>
      <c r="Q425" s="291"/>
      <c r="R425" s="254"/>
      <c r="S425" s="254"/>
      <c r="T425" s="254"/>
      <c r="U425" s="254"/>
      <c r="V425" s="254"/>
      <c r="W425" s="254"/>
      <c r="X425" s="254"/>
      <c r="Y425" s="254"/>
      <c r="Z425" s="254"/>
      <c r="AA425" s="254"/>
      <c r="AB425" s="254"/>
      <c r="AC425" s="254"/>
      <c r="AD425" s="254"/>
      <c r="AE425" s="254"/>
      <c r="AF425" s="254"/>
      <c r="AG425" s="254"/>
      <c r="AH425" s="254"/>
      <c r="AI425" s="254"/>
      <c r="AJ425" s="254"/>
      <c r="AK425" s="254"/>
      <c r="AL425" s="254"/>
      <c r="AM425" s="254"/>
      <c r="AN425" s="254"/>
      <c r="AO425" s="254"/>
      <c r="AP425" s="254"/>
      <c r="AQ425" s="254"/>
      <c r="AR425" s="254"/>
      <c r="AS425" s="254"/>
      <c r="AT425" s="254"/>
      <c r="AU425" s="254"/>
      <c r="AV425" s="254"/>
      <c r="AW425" s="254"/>
      <c r="AX425" s="254"/>
      <c r="AY425" s="254"/>
      <c r="AZ425" s="254"/>
      <c r="BA425" s="254"/>
      <c r="BB425" s="254"/>
      <c r="BC425" s="254"/>
      <c r="BD425" s="254"/>
      <c r="BE425" s="254"/>
      <c r="BF425" s="254"/>
      <c r="BG425" s="254"/>
      <c r="BH425" s="254"/>
      <c r="BI425" s="254"/>
      <c r="BJ425" s="254"/>
      <c r="BK425" s="254"/>
      <c r="BL425" s="254"/>
      <c r="BM425" s="254"/>
      <c r="BN425" s="254"/>
      <c r="BO425" s="254"/>
      <c r="BP425" s="254"/>
      <c r="BQ425" s="254"/>
      <c r="BR425" s="254"/>
      <c r="BS425" s="254"/>
      <c r="BT425" s="254"/>
      <c r="BU425" s="254"/>
      <c r="BV425" s="254"/>
      <c r="BW425" s="254"/>
      <c r="BX425" s="254"/>
      <c r="BY425" s="254"/>
      <c r="BZ425" s="254"/>
      <c r="CA425" s="321"/>
    </row>
    <row r="426" spans="1:79" s="283" customFormat="1">
      <c r="A426" s="278" t="s">
        <v>2099</v>
      </c>
      <c r="B426" s="280"/>
      <c r="C426" s="280">
        <v>99110101</v>
      </c>
      <c r="D426" s="292"/>
      <c r="E426" s="282"/>
      <c r="G426" s="283" t="s">
        <v>2096</v>
      </c>
      <c r="H426" s="388" t="s">
        <v>2097</v>
      </c>
      <c r="I426" s="347">
        <v>3100212846</v>
      </c>
      <c r="J426" s="359">
        <v>3200086024</v>
      </c>
      <c r="K426" s="388" t="s">
        <v>2100</v>
      </c>
      <c r="L426" s="292">
        <v>44033</v>
      </c>
      <c r="M426" s="280">
        <v>12000179</v>
      </c>
      <c r="N426" s="350">
        <v>200</v>
      </c>
      <c r="O426" s="280"/>
      <c r="P426" s="292"/>
      <c r="Q426" s="291"/>
      <c r="R426" s="254"/>
      <c r="S426" s="254"/>
      <c r="T426" s="254"/>
      <c r="U426" s="254"/>
      <c r="V426" s="254"/>
      <c r="W426" s="254"/>
      <c r="X426" s="254"/>
      <c r="Y426" s="254"/>
      <c r="Z426" s="254"/>
      <c r="AA426" s="254"/>
      <c r="AB426" s="254"/>
      <c r="AC426" s="254"/>
      <c r="AD426" s="254"/>
      <c r="AE426" s="254"/>
      <c r="AF426" s="254"/>
      <c r="AG426" s="254"/>
      <c r="AH426" s="254"/>
      <c r="AI426" s="254"/>
      <c r="AJ426" s="254"/>
      <c r="AK426" s="254"/>
      <c r="AL426" s="254"/>
      <c r="AM426" s="254"/>
      <c r="AN426" s="254"/>
      <c r="AO426" s="254"/>
      <c r="AP426" s="254"/>
      <c r="AQ426" s="254"/>
      <c r="AR426" s="254"/>
      <c r="AS426" s="254"/>
      <c r="AT426" s="254"/>
      <c r="AU426" s="254"/>
      <c r="AV426" s="254"/>
      <c r="AW426" s="254"/>
      <c r="AX426" s="254"/>
      <c r="AY426" s="254"/>
      <c r="AZ426" s="254"/>
      <c r="BA426" s="254"/>
      <c r="BB426" s="254"/>
      <c r="BC426" s="254"/>
      <c r="BD426" s="254"/>
      <c r="BE426" s="254"/>
      <c r="BF426" s="254"/>
      <c r="BG426" s="254"/>
      <c r="BH426" s="254"/>
      <c r="BI426" s="254"/>
      <c r="BJ426" s="254"/>
      <c r="BK426" s="254"/>
      <c r="BL426" s="254"/>
      <c r="BM426" s="254"/>
      <c r="BN426" s="254"/>
      <c r="BO426" s="254"/>
      <c r="BP426" s="254"/>
      <c r="BQ426" s="254"/>
      <c r="BR426" s="254"/>
      <c r="BS426" s="254"/>
      <c r="BT426" s="254"/>
      <c r="BU426" s="254"/>
      <c r="BV426" s="254"/>
      <c r="BW426" s="254"/>
      <c r="BX426" s="254"/>
      <c r="BY426" s="254"/>
      <c r="BZ426" s="254"/>
      <c r="CA426" s="321"/>
    </row>
    <row r="427" spans="1:79" s="283" customFormat="1">
      <c r="A427" s="278" t="s">
        <v>2101</v>
      </c>
      <c r="B427" s="280"/>
      <c r="C427" s="280">
        <v>99110101</v>
      </c>
      <c r="D427" s="292"/>
      <c r="E427" s="282"/>
      <c r="G427" s="283" t="s">
        <v>2096</v>
      </c>
      <c r="H427" s="388" t="s">
        <v>2097</v>
      </c>
      <c r="I427" s="347">
        <v>3100212846</v>
      </c>
      <c r="J427" s="359">
        <v>3200086023</v>
      </c>
      <c r="K427" s="388" t="s">
        <v>2102</v>
      </c>
      <c r="L427" s="292">
        <v>44033</v>
      </c>
      <c r="M427" s="280">
        <v>12000180</v>
      </c>
      <c r="N427" s="350">
        <v>200</v>
      </c>
      <c r="O427" s="280"/>
      <c r="P427" s="292"/>
      <c r="Q427" s="291"/>
      <c r="R427" s="254"/>
      <c r="S427" s="254"/>
      <c r="T427" s="254"/>
      <c r="U427" s="254"/>
      <c r="V427" s="254"/>
      <c r="W427" s="254"/>
      <c r="X427" s="254"/>
      <c r="Y427" s="254"/>
      <c r="Z427" s="254"/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254"/>
      <c r="AN427" s="254"/>
      <c r="AO427" s="254"/>
      <c r="AP427" s="254"/>
      <c r="AQ427" s="254"/>
      <c r="AR427" s="254"/>
      <c r="AS427" s="254"/>
      <c r="AT427" s="254"/>
      <c r="AU427" s="254"/>
      <c r="AV427" s="254"/>
      <c r="AW427" s="254"/>
      <c r="AX427" s="254"/>
      <c r="AY427" s="254"/>
      <c r="AZ427" s="254"/>
      <c r="BA427" s="254"/>
      <c r="BB427" s="254"/>
      <c r="BC427" s="254"/>
      <c r="BD427" s="254"/>
      <c r="BE427" s="254"/>
      <c r="BF427" s="254"/>
      <c r="BG427" s="254"/>
      <c r="BH427" s="254"/>
      <c r="BI427" s="254"/>
      <c r="BJ427" s="254"/>
      <c r="BK427" s="254"/>
      <c r="BL427" s="254"/>
      <c r="BM427" s="254"/>
      <c r="BN427" s="254"/>
      <c r="BO427" s="254"/>
      <c r="BP427" s="254"/>
      <c r="BQ427" s="254"/>
      <c r="BR427" s="254"/>
      <c r="BS427" s="254"/>
      <c r="BT427" s="254"/>
      <c r="BU427" s="254"/>
      <c r="BV427" s="254"/>
      <c r="BW427" s="254"/>
      <c r="BX427" s="254"/>
      <c r="BY427" s="254"/>
      <c r="BZ427" s="254"/>
      <c r="CA427" s="321"/>
    </row>
    <row r="428" spans="1:79" s="283" customFormat="1">
      <c r="A428" s="278" t="s">
        <v>2103</v>
      </c>
      <c r="B428" s="280"/>
      <c r="C428" s="280">
        <v>99110101</v>
      </c>
      <c r="D428" s="292"/>
      <c r="E428" s="282"/>
      <c r="G428" s="283" t="s">
        <v>2104</v>
      </c>
      <c r="H428" s="388" t="s">
        <v>2105</v>
      </c>
      <c r="I428" s="347">
        <v>3100125134</v>
      </c>
      <c r="J428" s="359">
        <v>3200086022</v>
      </c>
      <c r="K428" s="388" t="s">
        <v>2106</v>
      </c>
      <c r="L428" s="292">
        <v>44033</v>
      </c>
      <c r="M428" s="280">
        <v>12000176</v>
      </c>
      <c r="N428" s="350">
        <v>200</v>
      </c>
      <c r="O428" s="280"/>
      <c r="P428" s="292"/>
      <c r="Q428" s="291"/>
      <c r="R428" s="254"/>
      <c r="S428" s="254"/>
      <c r="T428" s="254"/>
      <c r="U428" s="254"/>
      <c r="V428" s="254"/>
      <c r="W428" s="254"/>
      <c r="X428" s="254"/>
      <c r="Y428" s="254"/>
      <c r="Z428" s="254"/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4"/>
      <c r="AM428" s="254"/>
      <c r="AN428" s="254"/>
      <c r="AO428" s="254"/>
      <c r="AP428" s="254"/>
      <c r="AQ428" s="254"/>
      <c r="AR428" s="254"/>
      <c r="AS428" s="254"/>
      <c r="AT428" s="254"/>
      <c r="AU428" s="254"/>
      <c r="AV428" s="254"/>
      <c r="AW428" s="254"/>
      <c r="AX428" s="254"/>
      <c r="AY428" s="254"/>
      <c r="AZ428" s="254"/>
      <c r="BA428" s="254"/>
      <c r="BB428" s="254"/>
      <c r="BC428" s="254"/>
      <c r="BD428" s="254"/>
      <c r="BE428" s="254"/>
      <c r="BF428" s="254"/>
      <c r="BG428" s="254"/>
      <c r="BH428" s="254"/>
      <c r="BI428" s="254"/>
      <c r="BJ428" s="254"/>
      <c r="BK428" s="254"/>
      <c r="BL428" s="254"/>
      <c r="BM428" s="254"/>
      <c r="BN428" s="254"/>
      <c r="BO428" s="254"/>
      <c r="BP428" s="254"/>
      <c r="BQ428" s="254"/>
      <c r="BR428" s="254"/>
      <c r="BS428" s="254"/>
      <c r="BT428" s="254"/>
      <c r="BU428" s="254"/>
      <c r="BV428" s="254"/>
      <c r="BW428" s="254"/>
      <c r="BX428" s="254"/>
      <c r="BY428" s="254"/>
      <c r="BZ428" s="254"/>
      <c r="CA428" s="321"/>
    </row>
    <row r="429" spans="1:79" s="283" customFormat="1">
      <c r="A429" s="278" t="s">
        <v>2107</v>
      </c>
      <c r="B429" s="280"/>
      <c r="C429" s="280">
        <v>99110101</v>
      </c>
      <c r="D429" s="292"/>
      <c r="E429" s="282"/>
      <c r="G429" s="283" t="s">
        <v>2108</v>
      </c>
      <c r="H429" s="388" t="s">
        <v>2108</v>
      </c>
      <c r="I429" s="347">
        <v>6000087954</v>
      </c>
      <c r="J429" s="359">
        <v>3200085313</v>
      </c>
      <c r="K429" s="388" t="s">
        <v>2109</v>
      </c>
      <c r="L429" s="292">
        <v>44033</v>
      </c>
      <c r="M429" s="280">
        <v>12000162</v>
      </c>
      <c r="N429" s="350">
        <v>396.8</v>
      </c>
      <c r="O429" s="280"/>
      <c r="P429" s="292"/>
      <c r="Q429" s="291"/>
      <c r="R429" s="254"/>
      <c r="S429" s="254"/>
      <c r="T429" s="254"/>
      <c r="U429" s="254"/>
      <c r="V429" s="254"/>
      <c r="W429" s="254"/>
      <c r="X429" s="254"/>
      <c r="Y429" s="254"/>
      <c r="Z429" s="254"/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254"/>
      <c r="AN429" s="254"/>
      <c r="AO429" s="254"/>
      <c r="AP429" s="254"/>
      <c r="AQ429" s="254"/>
      <c r="AR429" s="254"/>
      <c r="AS429" s="254"/>
      <c r="AT429" s="254"/>
      <c r="AU429" s="254"/>
      <c r="AV429" s="254"/>
      <c r="AW429" s="254"/>
      <c r="AX429" s="254"/>
      <c r="AY429" s="254"/>
      <c r="AZ429" s="254"/>
      <c r="BA429" s="254"/>
      <c r="BB429" s="254"/>
      <c r="BC429" s="254"/>
      <c r="BD429" s="254"/>
      <c r="BE429" s="254"/>
      <c r="BF429" s="254"/>
      <c r="BG429" s="254"/>
      <c r="BH429" s="254"/>
      <c r="BI429" s="254"/>
      <c r="BJ429" s="254"/>
      <c r="BK429" s="254"/>
      <c r="BL429" s="254"/>
      <c r="BM429" s="254"/>
      <c r="BN429" s="254"/>
      <c r="BO429" s="254"/>
      <c r="BP429" s="254"/>
      <c r="BQ429" s="254"/>
      <c r="BR429" s="254"/>
      <c r="BS429" s="254"/>
      <c r="BT429" s="254"/>
      <c r="BU429" s="254"/>
      <c r="BV429" s="254"/>
      <c r="BW429" s="254"/>
      <c r="BX429" s="254"/>
      <c r="BY429" s="254"/>
      <c r="BZ429" s="254"/>
      <c r="CA429" s="321"/>
    </row>
    <row r="430" spans="1:79" s="283" customFormat="1">
      <c r="A430" s="278" t="s">
        <v>2110</v>
      </c>
      <c r="B430" s="280"/>
      <c r="C430" s="280">
        <v>99110101</v>
      </c>
      <c r="D430" s="292"/>
      <c r="E430" s="282"/>
      <c r="G430" s="283" t="s">
        <v>2111</v>
      </c>
      <c r="H430" s="388" t="s">
        <v>2111</v>
      </c>
      <c r="I430" s="347">
        <v>6000225393</v>
      </c>
      <c r="J430" s="359">
        <v>3200093257</v>
      </c>
      <c r="K430" s="389" t="s">
        <v>2112</v>
      </c>
      <c r="L430" s="292">
        <v>44055</v>
      </c>
      <c r="M430" s="280">
        <v>12000210</v>
      </c>
      <c r="N430" s="350">
        <v>500</v>
      </c>
      <c r="O430" s="280"/>
      <c r="P430" s="292"/>
      <c r="Q430" s="291"/>
      <c r="R430" s="254"/>
      <c r="S430" s="254"/>
      <c r="T430" s="254"/>
      <c r="U430" s="254"/>
      <c r="V430" s="254"/>
      <c r="W430" s="254"/>
      <c r="X430" s="254"/>
      <c r="Y430" s="254"/>
      <c r="Z430" s="254"/>
      <c r="AA430" s="254"/>
      <c r="AB430" s="254"/>
      <c r="AC430" s="254"/>
      <c r="AD430" s="254"/>
      <c r="AE430" s="254"/>
      <c r="AF430" s="254"/>
      <c r="AG430" s="254"/>
      <c r="AH430" s="254"/>
      <c r="AI430" s="254"/>
      <c r="AJ430" s="254"/>
      <c r="AK430" s="254"/>
      <c r="AL430" s="254"/>
      <c r="AM430" s="254"/>
      <c r="AN430" s="254"/>
      <c r="AO430" s="254"/>
      <c r="AP430" s="254"/>
      <c r="AQ430" s="254"/>
      <c r="AR430" s="254"/>
      <c r="AS430" s="254"/>
      <c r="AT430" s="254"/>
      <c r="AU430" s="254"/>
      <c r="AV430" s="254"/>
      <c r="AW430" s="254"/>
      <c r="AX430" s="254"/>
      <c r="AY430" s="254"/>
      <c r="AZ430" s="254"/>
      <c r="BA430" s="254"/>
      <c r="BB430" s="254"/>
      <c r="BC430" s="254"/>
      <c r="BD430" s="254"/>
      <c r="BE430" s="254"/>
      <c r="BF430" s="254"/>
      <c r="BG430" s="254"/>
      <c r="BH430" s="254"/>
      <c r="BI430" s="254"/>
      <c r="BJ430" s="254"/>
      <c r="BK430" s="254"/>
      <c r="BL430" s="254"/>
      <c r="BM430" s="254"/>
      <c r="BN430" s="254"/>
      <c r="BO430" s="254"/>
      <c r="BP430" s="254"/>
      <c r="BQ430" s="254"/>
      <c r="BR430" s="254"/>
      <c r="BS430" s="254"/>
      <c r="BT430" s="254"/>
      <c r="BU430" s="254"/>
      <c r="BV430" s="254"/>
      <c r="BW430" s="254"/>
      <c r="BX430" s="254"/>
      <c r="BY430" s="254"/>
      <c r="BZ430" s="254"/>
      <c r="CA430" s="321"/>
    </row>
    <row r="431" spans="1:79" s="304" customFormat="1">
      <c r="A431" s="278" t="s">
        <v>2113</v>
      </c>
      <c r="B431" s="310"/>
      <c r="C431" s="310">
        <v>99110101</v>
      </c>
      <c r="D431" s="303"/>
      <c r="E431" s="332"/>
      <c r="G431" s="304" t="s">
        <v>2114</v>
      </c>
      <c r="H431" s="390" t="s">
        <v>2115</v>
      </c>
      <c r="I431" s="391">
        <v>20002</v>
      </c>
      <c r="J431" s="377">
        <v>3200003246</v>
      </c>
      <c r="K431" s="392" t="s">
        <v>2116</v>
      </c>
      <c r="L431" s="303">
        <v>44208</v>
      </c>
      <c r="M431" s="310">
        <v>12000002</v>
      </c>
      <c r="N431" s="363">
        <v>5000</v>
      </c>
      <c r="O431" s="310"/>
      <c r="P431" s="303"/>
      <c r="Q431" s="291"/>
      <c r="R431" s="254"/>
      <c r="S431" s="254"/>
      <c r="T431" s="254"/>
      <c r="U431" s="254"/>
      <c r="V431" s="254"/>
      <c r="W431" s="254"/>
      <c r="X431" s="254"/>
      <c r="Y431" s="254"/>
      <c r="Z431" s="254"/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4"/>
      <c r="AM431" s="254"/>
      <c r="AN431" s="254"/>
      <c r="AO431" s="254"/>
      <c r="AP431" s="254"/>
      <c r="AQ431" s="254"/>
      <c r="AR431" s="254"/>
      <c r="AS431" s="254"/>
      <c r="AT431" s="254"/>
      <c r="AU431" s="254"/>
      <c r="AV431" s="254"/>
      <c r="AW431" s="254"/>
      <c r="AX431" s="254"/>
      <c r="AY431" s="254"/>
      <c r="AZ431" s="254"/>
      <c r="BA431" s="254"/>
      <c r="BB431" s="254"/>
      <c r="BC431" s="254"/>
      <c r="BD431" s="254"/>
      <c r="BE431" s="254"/>
      <c r="BF431" s="254"/>
      <c r="BG431" s="254"/>
      <c r="BH431" s="254"/>
      <c r="BI431" s="254"/>
      <c r="BJ431" s="254"/>
      <c r="BK431" s="254"/>
      <c r="BL431" s="254"/>
      <c r="BM431" s="254"/>
      <c r="BN431" s="254"/>
      <c r="BO431" s="254"/>
      <c r="BP431" s="254"/>
      <c r="BQ431" s="254"/>
      <c r="BR431" s="254"/>
      <c r="BS431" s="254"/>
      <c r="BT431" s="254"/>
      <c r="BU431" s="254"/>
      <c r="BV431" s="254"/>
      <c r="BW431" s="254"/>
      <c r="BX431" s="254"/>
      <c r="BY431" s="254"/>
      <c r="BZ431" s="254"/>
      <c r="CA431" s="393"/>
    </row>
    <row r="432" spans="1:79" s="304" customFormat="1">
      <c r="A432" s="278" t="s">
        <v>2117</v>
      </c>
      <c r="B432" s="310"/>
      <c r="C432" s="310">
        <v>99110101</v>
      </c>
      <c r="D432" s="303"/>
      <c r="E432" s="332"/>
      <c r="H432" s="390" t="s">
        <v>2118</v>
      </c>
      <c r="I432" s="391">
        <v>6000206795</v>
      </c>
      <c r="J432" s="377">
        <v>3200017240</v>
      </c>
      <c r="K432" s="392" t="s">
        <v>2119</v>
      </c>
      <c r="L432" s="303" t="s">
        <v>2120</v>
      </c>
      <c r="M432" s="310">
        <v>12000022</v>
      </c>
      <c r="N432" s="363">
        <v>156</v>
      </c>
      <c r="O432" s="310"/>
      <c r="P432" s="303"/>
      <c r="Q432" s="291"/>
      <c r="R432" s="254"/>
      <c r="S432" s="254"/>
      <c r="T432" s="254"/>
      <c r="U432" s="254"/>
      <c r="V432" s="254"/>
      <c r="W432" s="254"/>
      <c r="X432" s="254"/>
      <c r="Y432" s="254"/>
      <c r="Z432" s="254"/>
      <c r="AA432" s="254"/>
      <c r="AB432" s="254"/>
      <c r="AC432" s="254"/>
      <c r="AD432" s="254"/>
      <c r="AE432" s="254"/>
      <c r="AF432" s="254"/>
      <c r="AG432" s="254"/>
      <c r="AH432" s="254"/>
      <c r="AI432" s="254"/>
      <c r="AJ432" s="254"/>
      <c r="AK432" s="254"/>
      <c r="AL432" s="254"/>
      <c r="AM432" s="254"/>
      <c r="AN432" s="254"/>
      <c r="AO432" s="254"/>
      <c r="AP432" s="254"/>
      <c r="AQ432" s="254"/>
      <c r="AR432" s="254"/>
      <c r="AS432" s="254"/>
      <c r="AT432" s="254"/>
      <c r="AU432" s="254"/>
      <c r="AV432" s="254"/>
      <c r="AW432" s="254"/>
      <c r="AX432" s="254"/>
      <c r="AY432" s="254"/>
      <c r="AZ432" s="254"/>
      <c r="BA432" s="254"/>
      <c r="BB432" s="254"/>
      <c r="BC432" s="254"/>
      <c r="BD432" s="254"/>
      <c r="BE432" s="254"/>
      <c r="BF432" s="254"/>
      <c r="BG432" s="254"/>
      <c r="BH432" s="254"/>
      <c r="BI432" s="254"/>
      <c r="BJ432" s="254"/>
      <c r="BK432" s="254"/>
      <c r="BL432" s="254"/>
      <c r="BM432" s="254"/>
      <c r="BN432" s="254"/>
      <c r="BO432" s="254"/>
      <c r="BP432" s="254"/>
      <c r="BQ432" s="254"/>
      <c r="BR432" s="254"/>
      <c r="BS432" s="254"/>
      <c r="BT432" s="254"/>
      <c r="BU432" s="254"/>
      <c r="BV432" s="254"/>
      <c r="BW432" s="254"/>
      <c r="BX432" s="254"/>
      <c r="BY432" s="254"/>
      <c r="BZ432" s="254"/>
      <c r="CA432" s="393"/>
    </row>
    <row r="433" spans="1:79 16363:16363" s="304" customFormat="1">
      <c r="A433" s="278" t="s">
        <v>2121</v>
      </c>
      <c r="B433" s="310"/>
      <c r="C433" s="310">
        <v>99110101</v>
      </c>
      <c r="D433" s="303"/>
      <c r="E433" s="332"/>
      <c r="H433" s="390" t="s">
        <v>2118</v>
      </c>
      <c r="I433" s="391">
        <v>6000206795</v>
      </c>
      <c r="J433" s="377">
        <v>3200017241</v>
      </c>
      <c r="K433" s="392" t="s">
        <v>2122</v>
      </c>
      <c r="L433" s="303" t="s">
        <v>2120</v>
      </c>
      <c r="M433" s="310">
        <v>12000025</v>
      </c>
      <c r="N433" s="363">
        <v>192</v>
      </c>
      <c r="O433" s="310"/>
      <c r="P433" s="303"/>
      <c r="Q433" s="291"/>
      <c r="R433" s="254"/>
      <c r="S433" s="254"/>
      <c r="T433" s="254"/>
      <c r="U433" s="254"/>
      <c r="V433" s="254"/>
      <c r="W433" s="254"/>
      <c r="X433" s="254"/>
      <c r="Y433" s="254"/>
      <c r="Z433" s="254"/>
      <c r="AA433" s="254"/>
      <c r="AB433" s="254"/>
      <c r="AC433" s="254"/>
      <c r="AD433" s="254"/>
      <c r="AE433" s="254"/>
      <c r="AF433" s="254"/>
      <c r="AG433" s="254"/>
      <c r="AH433" s="254"/>
      <c r="AI433" s="254"/>
      <c r="AJ433" s="254"/>
      <c r="AK433" s="254"/>
      <c r="AL433" s="254"/>
      <c r="AM433" s="254"/>
      <c r="AN433" s="254"/>
      <c r="AO433" s="254"/>
      <c r="AP433" s="254"/>
      <c r="AQ433" s="254"/>
      <c r="AR433" s="254"/>
      <c r="AS433" s="254"/>
      <c r="AT433" s="254"/>
      <c r="AU433" s="254"/>
      <c r="AV433" s="254"/>
      <c r="AW433" s="254"/>
      <c r="AX433" s="254"/>
      <c r="AY433" s="254"/>
      <c r="AZ433" s="254"/>
      <c r="BA433" s="254"/>
      <c r="BB433" s="254"/>
      <c r="BC433" s="254"/>
      <c r="BD433" s="254"/>
      <c r="BE433" s="254"/>
      <c r="BF433" s="254"/>
      <c r="BG433" s="254"/>
      <c r="BH433" s="254"/>
      <c r="BI433" s="254"/>
      <c r="BJ433" s="254"/>
      <c r="BK433" s="254"/>
      <c r="BL433" s="254"/>
      <c r="BM433" s="254"/>
      <c r="BN433" s="254"/>
      <c r="BO433" s="254"/>
      <c r="BP433" s="254"/>
      <c r="BQ433" s="254"/>
      <c r="BR433" s="254"/>
      <c r="BS433" s="254"/>
      <c r="BT433" s="254"/>
      <c r="BU433" s="254"/>
      <c r="BV433" s="254"/>
      <c r="BW433" s="254"/>
      <c r="BX433" s="254"/>
      <c r="BY433" s="254"/>
      <c r="BZ433" s="254"/>
      <c r="CA433" s="393"/>
    </row>
    <row r="434" spans="1:79 16363:16363" s="304" customFormat="1">
      <c r="A434" s="278" t="s">
        <v>2123</v>
      </c>
      <c r="B434" s="310"/>
      <c r="C434" s="310">
        <v>99110101</v>
      </c>
      <c r="D434" s="303"/>
      <c r="E434" s="332"/>
      <c r="H434" s="390" t="s">
        <v>2118</v>
      </c>
      <c r="I434" s="391">
        <v>6000206795</v>
      </c>
      <c r="J434" s="377">
        <v>3200017238</v>
      </c>
      <c r="K434" s="392" t="s">
        <v>2124</v>
      </c>
      <c r="L434" s="303" t="s">
        <v>2120</v>
      </c>
      <c r="M434" s="310">
        <v>12000020</v>
      </c>
      <c r="N434" s="363">
        <v>144</v>
      </c>
      <c r="O434" s="310"/>
      <c r="P434" s="303"/>
      <c r="Q434" s="291"/>
      <c r="R434" s="254"/>
      <c r="S434" s="254"/>
      <c r="T434" s="254"/>
      <c r="U434" s="254"/>
      <c r="V434" s="254"/>
      <c r="W434" s="254"/>
      <c r="X434" s="254"/>
      <c r="Y434" s="254"/>
      <c r="Z434" s="254"/>
      <c r="AA434" s="254"/>
      <c r="AB434" s="254"/>
      <c r="AC434" s="254"/>
      <c r="AD434" s="254"/>
      <c r="AE434" s="254"/>
      <c r="AF434" s="254"/>
      <c r="AG434" s="254"/>
      <c r="AH434" s="254"/>
      <c r="AI434" s="254"/>
      <c r="AJ434" s="254"/>
      <c r="AK434" s="254"/>
      <c r="AL434" s="254"/>
      <c r="AM434" s="254"/>
      <c r="AN434" s="254"/>
      <c r="AO434" s="254"/>
      <c r="AP434" s="254"/>
      <c r="AQ434" s="254"/>
      <c r="AR434" s="254"/>
      <c r="AS434" s="254"/>
      <c r="AT434" s="254"/>
      <c r="AU434" s="254"/>
      <c r="AV434" s="254"/>
      <c r="AW434" s="254"/>
      <c r="AX434" s="254"/>
      <c r="AY434" s="254"/>
      <c r="AZ434" s="254"/>
      <c r="BA434" s="254"/>
      <c r="BB434" s="254"/>
      <c r="BC434" s="254"/>
      <c r="BD434" s="254"/>
      <c r="BE434" s="254"/>
      <c r="BF434" s="254"/>
      <c r="BG434" s="254"/>
      <c r="BH434" s="254"/>
      <c r="BI434" s="254"/>
      <c r="BJ434" s="254"/>
      <c r="BK434" s="254"/>
      <c r="BL434" s="254"/>
      <c r="BM434" s="254"/>
      <c r="BN434" s="254"/>
      <c r="BO434" s="254"/>
      <c r="BP434" s="254"/>
      <c r="BQ434" s="254"/>
      <c r="BR434" s="254"/>
      <c r="BS434" s="254"/>
      <c r="BT434" s="254"/>
      <c r="BU434" s="254"/>
      <c r="BV434" s="254"/>
      <c r="BW434" s="254"/>
      <c r="BX434" s="254"/>
      <c r="BY434" s="254"/>
      <c r="BZ434" s="254"/>
      <c r="CA434" s="393"/>
    </row>
    <row r="435" spans="1:79 16363:16363" s="304" customFormat="1">
      <c r="A435" s="278" t="s">
        <v>2125</v>
      </c>
      <c r="B435" s="310"/>
      <c r="C435" s="310">
        <v>99110101</v>
      </c>
      <c r="D435" s="303"/>
      <c r="E435" s="332"/>
      <c r="H435" s="390" t="s">
        <v>2118</v>
      </c>
      <c r="I435" s="391">
        <v>6000206795</v>
      </c>
      <c r="J435" s="377">
        <v>3200017239</v>
      </c>
      <c r="K435" s="390" t="s">
        <v>2126</v>
      </c>
      <c r="L435" s="303" t="s">
        <v>2120</v>
      </c>
      <c r="M435" s="310">
        <v>12000021</v>
      </c>
      <c r="N435" s="363">
        <v>144</v>
      </c>
      <c r="O435" s="310"/>
      <c r="P435" s="303"/>
      <c r="Q435" s="291"/>
      <c r="R435" s="254"/>
      <c r="S435" s="254"/>
      <c r="T435" s="254"/>
      <c r="U435" s="254"/>
      <c r="V435" s="254"/>
      <c r="W435" s="254"/>
      <c r="X435" s="254"/>
      <c r="Y435" s="254"/>
      <c r="Z435" s="254"/>
      <c r="AA435" s="254"/>
      <c r="AB435" s="254"/>
      <c r="AC435" s="254"/>
      <c r="AD435" s="254"/>
      <c r="AE435" s="254"/>
      <c r="AF435" s="254"/>
      <c r="AG435" s="254"/>
      <c r="AH435" s="254"/>
      <c r="AI435" s="254"/>
      <c r="AJ435" s="254"/>
      <c r="AK435" s="254"/>
      <c r="AL435" s="254"/>
      <c r="AM435" s="254"/>
      <c r="AN435" s="254"/>
      <c r="AO435" s="254"/>
      <c r="AP435" s="254"/>
      <c r="AQ435" s="254"/>
      <c r="AR435" s="254"/>
      <c r="AS435" s="254"/>
      <c r="AT435" s="254"/>
      <c r="AU435" s="254"/>
      <c r="AV435" s="254"/>
      <c r="AW435" s="254"/>
      <c r="AX435" s="254"/>
      <c r="AY435" s="254"/>
      <c r="AZ435" s="254"/>
      <c r="BA435" s="254"/>
      <c r="BB435" s="254"/>
      <c r="BC435" s="254"/>
      <c r="BD435" s="254"/>
      <c r="BE435" s="254"/>
      <c r="BF435" s="254"/>
      <c r="BG435" s="254"/>
      <c r="BH435" s="254"/>
      <c r="BI435" s="254"/>
      <c r="BJ435" s="254"/>
      <c r="BK435" s="254"/>
      <c r="BL435" s="254"/>
      <c r="BM435" s="254"/>
      <c r="BN435" s="254"/>
      <c r="BO435" s="254"/>
      <c r="BP435" s="254"/>
      <c r="BQ435" s="254"/>
      <c r="BR435" s="254"/>
      <c r="BS435" s="254"/>
      <c r="BT435" s="254"/>
      <c r="BU435" s="254"/>
      <c r="BV435" s="254"/>
      <c r="BW435" s="254"/>
      <c r="BX435" s="254"/>
      <c r="BY435" s="254"/>
      <c r="BZ435" s="254"/>
      <c r="CA435" s="393"/>
    </row>
    <row r="436" spans="1:79 16363:16363" s="304" customFormat="1">
      <c r="A436" s="278" t="s">
        <v>2127</v>
      </c>
      <c r="B436" s="280">
        <v>101</v>
      </c>
      <c r="C436" s="280">
        <v>120100</v>
      </c>
      <c r="D436" s="280" t="s">
        <v>2128</v>
      </c>
      <c r="E436" s="290">
        <v>43032</v>
      </c>
      <c r="F436" s="283"/>
      <c r="G436" s="283"/>
      <c r="H436" s="283" t="s">
        <v>2129</v>
      </c>
      <c r="I436" s="283">
        <v>6000224728</v>
      </c>
      <c r="J436" s="359">
        <v>9900282211</v>
      </c>
      <c r="K436" s="360">
        <v>10035030947292</v>
      </c>
      <c r="L436" s="290">
        <v>43032</v>
      </c>
      <c r="M436" s="280" t="s">
        <v>2130</v>
      </c>
      <c r="N436" s="350">
        <v>3</v>
      </c>
      <c r="O436" s="280">
        <v>27020801</v>
      </c>
      <c r="P436" s="290" t="s">
        <v>2131</v>
      </c>
      <c r="Q436" s="394" t="s">
        <v>2132</v>
      </c>
      <c r="R436" s="254">
        <v>12000050</v>
      </c>
      <c r="S436" s="254"/>
      <c r="T436" s="254"/>
      <c r="U436" s="254"/>
      <c r="V436" s="254"/>
      <c r="W436" s="254"/>
      <c r="X436" s="254"/>
      <c r="Y436" s="254"/>
      <c r="Z436" s="254"/>
      <c r="AA436" s="254"/>
      <c r="AB436" s="254"/>
      <c r="AC436" s="254"/>
      <c r="AD436" s="254"/>
      <c r="AE436" s="254"/>
      <c r="AF436" s="254"/>
      <c r="AG436" s="254"/>
      <c r="AH436" s="254"/>
      <c r="AI436" s="254"/>
      <c r="AJ436" s="254"/>
      <c r="AK436" s="254"/>
      <c r="AL436" s="254"/>
      <c r="AM436" s="254"/>
      <c r="AN436" s="254"/>
      <c r="AO436" s="254"/>
      <c r="AP436" s="254"/>
      <c r="AQ436" s="254"/>
      <c r="AR436" s="254"/>
      <c r="AS436" s="254"/>
      <c r="AT436" s="254"/>
      <c r="AU436" s="254"/>
      <c r="AV436" s="254"/>
      <c r="AW436" s="254"/>
      <c r="AX436" s="254"/>
      <c r="AY436" s="254"/>
      <c r="AZ436" s="254"/>
      <c r="BA436" s="254"/>
      <c r="BB436" s="254"/>
      <c r="BC436" s="254"/>
      <c r="BD436" s="254"/>
      <c r="BE436" s="254"/>
      <c r="BF436" s="254"/>
      <c r="BG436" s="254"/>
      <c r="BH436" s="254"/>
      <c r="BI436" s="254"/>
      <c r="BJ436" s="254"/>
      <c r="BK436" s="254"/>
      <c r="BL436" s="254"/>
      <c r="BM436" s="254"/>
      <c r="BN436" s="254"/>
      <c r="BO436" s="254"/>
      <c r="BP436" s="254"/>
      <c r="BQ436" s="254"/>
      <c r="BR436" s="254"/>
      <c r="BS436" s="254"/>
      <c r="BT436" s="254"/>
      <c r="BU436" s="254"/>
      <c r="BV436" s="254"/>
      <c r="BW436" s="254"/>
      <c r="BX436" s="254"/>
      <c r="BY436" s="254"/>
      <c r="BZ436" s="254"/>
      <c r="CA436" s="393"/>
    </row>
    <row r="437" spans="1:79 16363:16363" s="304" customFormat="1" ht="15.75" thickBot="1">
      <c r="A437" s="310"/>
      <c r="B437" s="310"/>
      <c r="C437" s="310"/>
      <c r="D437" s="310"/>
      <c r="E437" s="331"/>
      <c r="J437" s="377"/>
      <c r="K437" s="362"/>
      <c r="L437" s="331"/>
      <c r="M437" s="310"/>
      <c r="N437" s="350"/>
      <c r="O437" s="280"/>
      <c r="P437" s="290"/>
      <c r="Q437" s="291"/>
      <c r="R437" s="254"/>
      <c r="S437" s="254"/>
      <c r="T437" s="254"/>
      <c r="U437" s="254"/>
      <c r="V437" s="254"/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/>
      <c r="AH437" s="254"/>
      <c r="AI437" s="254"/>
      <c r="AJ437" s="254"/>
      <c r="AK437" s="254"/>
      <c r="AL437" s="254"/>
      <c r="AM437" s="254"/>
      <c r="AN437" s="254"/>
      <c r="AO437" s="254"/>
      <c r="AP437" s="254"/>
      <c r="AQ437" s="254"/>
      <c r="AR437" s="254"/>
      <c r="AS437" s="254"/>
      <c r="AT437" s="254"/>
      <c r="AU437" s="254"/>
      <c r="AV437" s="254"/>
      <c r="AW437" s="254"/>
      <c r="AX437" s="254"/>
      <c r="AY437" s="254"/>
      <c r="AZ437" s="254"/>
      <c r="BA437" s="254"/>
      <c r="BB437" s="254"/>
      <c r="BC437" s="254"/>
      <c r="BD437" s="254"/>
      <c r="BE437" s="254"/>
      <c r="BF437" s="254"/>
      <c r="BG437" s="254"/>
      <c r="BH437" s="254"/>
      <c r="BI437" s="254"/>
      <c r="BJ437" s="254"/>
      <c r="BK437" s="254"/>
      <c r="BL437" s="254"/>
      <c r="BM437" s="254"/>
      <c r="BN437" s="254"/>
      <c r="BO437" s="254"/>
      <c r="BP437" s="254"/>
      <c r="BQ437" s="254"/>
      <c r="BR437" s="254"/>
      <c r="BS437" s="254"/>
      <c r="BT437" s="254"/>
      <c r="BU437" s="254"/>
      <c r="BV437" s="254"/>
      <c r="BW437" s="254"/>
      <c r="BX437" s="254"/>
      <c r="BY437" s="254"/>
      <c r="BZ437" s="254"/>
      <c r="CA437" s="393"/>
    </row>
    <row r="438" spans="1:79 16363:16363" s="403" customFormat="1" ht="19.5" thickBot="1">
      <c r="A438" s="395" t="s">
        <v>486</v>
      </c>
      <c r="B438" s="396"/>
      <c r="C438" s="396"/>
      <c r="D438" s="396"/>
      <c r="E438" s="396"/>
      <c r="F438" s="396"/>
      <c r="G438" s="396"/>
      <c r="H438" s="396"/>
      <c r="I438" s="396"/>
      <c r="J438" s="396"/>
      <c r="K438" s="396"/>
      <c r="L438" s="396"/>
      <c r="M438" s="397"/>
      <c r="N438" s="398">
        <f>SUM(N421:N437)</f>
        <v>8616.9</v>
      </c>
      <c r="O438" s="399"/>
      <c r="P438" s="399"/>
      <c r="Q438" s="400"/>
      <c r="R438" s="401"/>
      <c r="S438" s="401"/>
      <c r="T438" s="401"/>
      <c r="U438" s="401"/>
      <c r="V438" s="401"/>
      <c r="W438" s="401"/>
      <c r="X438" s="401"/>
      <c r="Y438" s="401"/>
      <c r="Z438" s="401"/>
      <c r="AA438" s="401"/>
      <c r="AB438" s="401"/>
      <c r="AC438" s="401"/>
      <c r="AD438" s="401"/>
      <c r="AE438" s="401"/>
      <c r="AF438" s="401"/>
      <c r="AG438" s="401"/>
      <c r="AH438" s="401"/>
      <c r="AI438" s="401"/>
      <c r="AJ438" s="401"/>
      <c r="AK438" s="401"/>
      <c r="AL438" s="401"/>
      <c r="AM438" s="401"/>
      <c r="AN438" s="401"/>
      <c r="AO438" s="401"/>
      <c r="AP438" s="401"/>
      <c r="AQ438" s="401"/>
      <c r="AR438" s="401"/>
      <c r="AS438" s="401"/>
      <c r="AT438" s="401"/>
      <c r="AU438" s="401"/>
      <c r="AV438" s="401"/>
      <c r="AW438" s="401"/>
      <c r="AX438" s="401"/>
      <c r="AY438" s="401"/>
      <c r="AZ438" s="401"/>
      <c r="BA438" s="401"/>
      <c r="BB438" s="401"/>
      <c r="BC438" s="401"/>
      <c r="BD438" s="401"/>
      <c r="BE438" s="401"/>
      <c r="BF438" s="401"/>
      <c r="BG438" s="401"/>
      <c r="BH438" s="401"/>
      <c r="BI438" s="401"/>
      <c r="BJ438" s="401"/>
      <c r="BK438" s="401"/>
      <c r="BL438" s="401"/>
      <c r="BM438" s="401"/>
      <c r="BN438" s="401"/>
      <c r="BO438" s="401"/>
      <c r="BP438" s="401"/>
      <c r="BQ438" s="401"/>
      <c r="BR438" s="401"/>
      <c r="BS438" s="401"/>
      <c r="BT438" s="401"/>
      <c r="BU438" s="401"/>
      <c r="BV438" s="401"/>
      <c r="BW438" s="401"/>
      <c r="BX438" s="401"/>
      <c r="BY438" s="401"/>
      <c r="BZ438" s="401"/>
      <c r="CA438" s="402"/>
      <c r="XEI438" s="404"/>
    </row>
    <row r="439" spans="1:79 16363:16363" s="408" customFormat="1" ht="18.75">
      <c r="A439" s="405"/>
      <c r="B439" s="405"/>
      <c r="C439" s="405"/>
      <c r="D439" s="405"/>
      <c r="E439" s="405"/>
      <c r="F439" s="405"/>
      <c r="G439" s="405"/>
      <c r="H439" s="405"/>
      <c r="I439" s="405"/>
      <c r="J439" s="405"/>
      <c r="K439" s="405"/>
      <c r="L439" s="405"/>
      <c r="M439" s="405"/>
      <c r="N439" s="406"/>
      <c r="O439" s="407"/>
      <c r="P439" s="407"/>
      <c r="Q439" s="400"/>
      <c r="R439" s="401"/>
      <c r="S439" s="401"/>
      <c r="T439" s="401"/>
      <c r="U439" s="401"/>
      <c r="V439" s="401"/>
      <c r="W439" s="401"/>
      <c r="X439" s="401"/>
      <c r="Y439" s="401"/>
      <c r="Z439" s="401"/>
      <c r="AA439" s="401"/>
      <c r="AB439" s="401"/>
      <c r="AC439" s="401"/>
      <c r="AD439" s="401"/>
      <c r="AE439" s="401"/>
      <c r="AF439" s="401"/>
      <c r="AG439" s="401"/>
      <c r="AH439" s="401"/>
      <c r="AI439" s="401"/>
      <c r="AJ439" s="401"/>
      <c r="AK439" s="401"/>
      <c r="AL439" s="401"/>
      <c r="AM439" s="401"/>
      <c r="AN439" s="401"/>
      <c r="AO439" s="401"/>
      <c r="AP439" s="401"/>
      <c r="AQ439" s="401"/>
      <c r="AR439" s="401"/>
      <c r="AS439" s="401"/>
      <c r="AT439" s="401"/>
      <c r="AU439" s="401"/>
      <c r="AV439" s="401"/>
      <c r="AW439" s="401"/>
      <c r="AX439" s="401"/>
      <c r="AY439" s="401"/>
      <c r="AZ439" s="401"/>
      <c r="BA439" s="401"/>
      <c r="BB439" s="401"/>
      <c r="BC439" s="401"/>
      <c r="BD439" s="401"/>
      <c r="BE439" s="401"/>
      <c r="BF439" s="401"/>
      <c r="BG439" s="401"/>
      <c r="BH439" s="401"/>
      <c r="BI439" s="401"/>
      <c r="BJ439" s="401"/>
      <c r="BK439" s="401"/>
      <c r="BL439" s="401"/>
      <c r="BM439" s="401"/>
      <c r="BN439" s="401"/>
      <c r="BO439" s="401"/>
      <c r="BP439" s="401"/>
      <c r="BQ439" s="401"/>
      <c r="BR439" s="401"/>
      <c r="BS439" s="401"/>
      <c r="BT439" s="401"/>
      <c r="BU439" s="401"/>
      <c r="BV439" s="401"/>
      <c r="BW439" s="401"/>
      <c r="BX439" s="401"/>
      <c r="BY439" s="401"/>
      <c r="BZ439" s="401"/>
    </row>
    <row r="440" spans="1:79 16363:16363" ht="45.75" thickBot="1">
      <c r="D440" s="409"/>
      <c r="E440" s="410" t="s">
        <v>2133</v>
      </c>
      <c r="I440" s="249"/>
      <c r="J440" s="249"/>
      <c r="K440" s="411"/>
      <c r="N440" s="412">
        <f>N419+N438</f>
        <v>152647.58999999994</v>
      </c>
      <c r="O440" s="413" t="s">
        <v>2134</v>
      </c>
      <c r="Q440" s="291"/>
    </row>
    <row r="441" spans="1:79 16363:16363" ht="15.75" thickTop="1">
      <c r="D441" s="414"/>
      <c r="E441" s="282" t="s">
        <v>2135</v>
      </c>
      <c r="I441" s="249"/>
      <c r="J441" s="249"/>
      <c r="K441" s="411"/>
      <c r="Q441" s="291"/>
    </row>
    <row r="442" spans="1:79 16363:16363" ht="45">
      <c r="D442" s="415"/>
      <c r="E442" s="410" t="s">
        <v>2136</v>
      </c>
      <c r="I442" s="249"/>
      <c r="J442" s="249"/>
      <c r="K442" s="411"/>
      <c r="Q442" s="291"/>
    </row>
    <row r="443" spans="1:79 16363:16363">
      <c r="I443" s="249"/>
      <c r="J443" s="249"/>
      <c r="K443" s="411"/>
      <c r="Q443" s="291"/>
    </row>
    <row r="444" spans="1:79 16363:16363">
      <c r="I444" s="249"/>
      <c r="J444" s="249"/>
      <c r="K444" s="411"/>
      <c r="Q444" s="291"/>
    </row>
    <row r="445" spans="1:79 16363:16363">
      <c r="I445" s="249"/>
      <c r="J445" s="249"/>
      <c r="K445" s="411"/>
      <c r="Q445" s="291"/>
    </row>
    <row r="446" spans="1:79 16363:16363">
      <c r="I446" s="249"/>
      <c r="J446" s="249"/>
      <c r="K446" s="411"/>
      <c r="Q446" s="291"/>
    </row>
    <row r="447" spans="1:79 16363:16363">
      <c r="I447" s="249"/>
      <c r="J447" s="249"/>
      <c r="K447" s="411"/>
      <c r="Q447" s="291"/>
    </row>
    <row r="448" spans="1:79 16363:16363">
      <c r="I448" s="249"/>
      <c r="J448" s="249"/>
      <c r="K448" s="411"/>
      <c r="Q448" s="291"/>
    </row>
    <row r="449" spans="9:17">
      <c r="I449" s="249"/>
      <c r="J449" s="249"/>
      <c r="K449" s="411"/>
      <c r="Q449" s="291"/>
    </row>
    <row r="450" spans="9:17">
      <c r="I450" s="249"/>
      <c r="J450" s="249"/>
      <c r="K450" s="411"/>
      <c r="Q450" s="291"/>
    </row>
    <row r="451" spans="9:17">
      <c r="I451" s="249"/>
      <c r="J451" s="249"/>
      <c r="K451" s="411"/>
      <c r="Q451" s="291"/>
    </row>
    <row r="452" spans="9:17">
      <c r="I452" s="249"/>
      <c r="J452" s="249"/>
      <c r="K452" s="411"/>
      <c r="Q452" s="291"/>
    </row>
    <row r="453" spans="9:17">
      <c r="I453" s="249"/>
      <c r="J453" s="249"/>
      <c r="K453" s="411"/>
      <c r="Q453" s="291"/>
    </row>
    <row r="454" spans="9:17">
      <c r="I454" s="249"/>
      <c r="J454" s="249"/>
      <c r="K454" s="411"/>
      <c r="Q454" s="291"/>
    </row>
    <row r="455" spans="9:17">
      <c r="I455" s="249"/>
      <c r="J455" s="249"/>
      <c r="K455" s="411"/>
      <c r="Q455" s="291"/>
    </row>
    <row r="456" spans="9:17">
      <c r="I456" s="249"/>
      <c r="J456" s="249"/>
      <c r="K456" s="411"/>
      <c r="Q456" s="291"/>
    </row>
    <row r="457" spans="9:17">
      <c r="I457" s="249"/>
      <c r="J457" s="249"/>
      <c r="K457" s="411"/>
      <c r="Q457" s="291"/>
    </row>
    <row r="458" spans="9:17">
      <c r="I458" s="249"/>
      <c r="J458" s="249"/>
      <c r="K458" s="411"/>
      <c r="Q458" s="291"/>
    </row>
    <row r="459" spans="9:17">
      <c r="I459" s="249"/>
      <c r="J459" s="249"/>
      <c r="K459" s="411"/>
      <c r="Q459" s="291"/>
    </row>
    <row r="460" spans="9:17">
      <c r="I460" s="249"/>
      <c r="J460" s="249"/>
      <c r="K460" s="411"/>
      <c r="Q460" s="291"/>
    </row>
    <row r="461" spans="9:17">
      <c r="I461" s="249"/>
      <c r="J461" s="249"/>
      <c r="K461" s="411"/>
      <c r="Q461" s="291"/>
    </row>
    <row r="462" spans="9:17">
      <c r="I462" s="249"/>
      <c r="J462" s="249"/>
      <c r="K462" s="411"/>
      <c r="Q462" s="291"/>
    </row>
    <row r="463" spans="9:17">
      <c r="I463" s="249"/>
      <c r="J463" s="249"/>
      <c r="K463" s="411"/>
      <c r="Q463" s="291"/>
    </row>
    <row r="464" spans="9:17">
      <c r="I464" s="249"/>
      <c r="J464" s="249"/>
      <c r="K464" s="411"/>
      <c r="Q464" s="291"/>
    </row>
    <row r="465" spans="9:17">
      <c r="I465" s="249"/>
      <c r="J465" s="249"/>
      <c r="K465" s="411"/>
      <c r="Q465" s="291"/>
    </row>
    <row r="466" spans="9:17">
      <c r="I466" s="249"/>
      <c r="J466" s="249"/>
      <c r="K466" s="411"/>
      <c r="Q466" s="291"/>
    </row>
    <row r="467" spans="9:17">
      <c r="I467" s="249"/>
      <c r="J467" s="249"/>
      <c r="K467" s="411"/>
      <c r="Q467" s="291"/>
    </row>
    <row r="468" spans="9:17">
      <c r="I468" s="249"/>
      <c r="J468" s="249"/>
      <c r="K468" s="411"/>
      <c r="Q468" s="291"/>
    </row>
    <row r="469" spans="9:17">
      <c r="I469" s="249"/>
      <c r="J469" s="249"/>
      <c r="K469" s="411"/>
      <c r="Q469" s="291"/>
    </row>
    <row r="470" spans="9:17">
      <c r="I470" s="249"/>
      <c r="J470" s="249"/>
      <c r="K470" s="411"/>
      <c r="Q470" s="291"/>
    </row>
    <row r="471" spans="9:17">
      <c r="I471" s="249"/>
      <c r="J471" s="249"/>
      <c r="K471" s="411"/>
      <c r="Q471" s="291"/>
    </row>
    <row r="472" spans="9:17">
      <c r="I472" s="249"/>
      <c r="J472" s="249"/>
      <c r="K472" s="411"/>
      <c r="Q472" s="291"/>
    </row>
    <row r="473" spans="9:17">
      <c r="I473" s="249"/>
      <c r="J473" s="249"/>
      <c r="K473" s="411"/>
      <c r="Q473" s="291"/>
    </row>
    <row r="474" spans="9:17">
      <c r="I474" s="249"/>
      <c r="J474" s="249"/>
      <c r="K474" s="411"/>
      <c r="Q474" s="291"/>
    </row>
    <row r="475" spans="9:17">
      <c r="I475" s="249"/>
      <c r="J475" s="249"/>
      <c r="K475" s="411"/>
      <c r="Q475" s="291"/>
    </row>
    <row r="476" spans="9:17">
      <c r="I476" s="249"/>
      <c r="J476" s="249"/>
      <c r="K476" s="411"/>
      <c r="Q476" s="291"/>
    </row>
    <row r="477" spans="9:17">
      <c r="I477" s="249"/>
      <c r="J477" s="249"/>
      <c r="K477" s="411"/>
      <c r="Q477" s="291"/>
    </row>
    <row r="478" spans="9:17">
      <c r="I478" s="249"/>
      <c r="J478" s="249"/>
      <c r="K478" s="411"/>
      <c r="Q478" s="291"/>
    </row>
    <row r="479" spans="9:17">
      <c r="I479" s="249"/>
      <c r="J479" s="249"/>
      <c r="K479" s="411"/>
      <c r="Q479" s="291"/>
    </row>
    <row r="480" spans="9:17">
      <c r="I480" s="249"/>
      <c r="J480" s="249"/>
      <c r="K480" s="411"/>
      <c r="Q480" s="291"/>
    </row>
    <row r="481" spans="9:17">
      <c r="I481" s="249"/>
      <c r="J481" s="249"/>
      <c r="K481" s="411"/>
      <c r="Q481" s="291"/>
    </row>
    <row r="482" spans="9:17">
      <c r="I482" s="249"/>
      <c r="J482" s="249"/>
      <c r="K482" s="411"/>
      <c r="Q482" s="291"/>
    </row>
    <row r="483" spans="9:17">
      <c r="I483" s="249"/>
      <c r="J483" s="249"/>
      <c r="K483" s="411"/>
      <c r="Q483" s="291"/>
    </row>
    <row r="484" spans="9:17">
      <c r="I484" s="249"/>
      <c r="J484" s="249"/>
      <c r="K484" s="411"/>
      <c r="Q484" s="291"/>
    </row>
    <row r="485" spans="9:17">
      <c r="I485" s="249"/>
      <c r="J485" s="249"/>
      <c r="K485" s="411"/>
      <c r="Q485" s="291"/>
    </row>
    <row r="486" spans="9:17">
      <c r="I486" s="249"/>
      <c r="J486" s="249"/>
      <c r="K486" s="411"/>
      <c r="Q486" s="291"/>
    </row>
    <row r="487" spans="9:17">
      <c r="I487" s="249"/>
      <c r="J487" s="249"/>
      <c r="K487" s="411"/>
      <c r="Q487" s="291"/>
    </row>
    <row r="488" spans="9:17">
      <c r="I488" s="249"/>
      <c r="J488" s="249"/>
      <c r="K488" s="411"/>
      <c r="Q488" s="291"/>
    </row>
    <row r="489" spans="9:17">
      <c r="I489" s="249"/>
      <c r="J489" s="249"/>
      <c r="K489" s="411"/>
      <c r="Q489" s="291"/>
    </row>
    <row r="490" spans="9:17">
      <c r="I490" s="249"/>
      <c r="J490" s="249"/>
      <c r="K490" s="411"/>
      <c r="Q490" s="291"/>
    </row>
    <row r="491" spans="9:17">
      <c r="I491" s="249"/>
      <c r="J491" s="249"/>
      <c r="K491" s="411"/>
      <c r="Q491" s="291"/>
    </row>
    <row r="492" spans="9:17">
      <c r="I492" s="249"/>
      <c r="J492" s="249"/>
      <c r="K492" s="411"/>
      <c r="Q492" s="291"/>
    </row>
    <row r="493" spans="9:17">
      <c r="I493" s="249"/>
      <c r="J493" s="249"/>
      <c r="K493" s="411"/>
      <c r="Q493" s="291"/>
    </row>
    <row r="494" spans="9:17">
      <c r="I494" s="249"/>
      <c r="J494" s="249"/>
      <c r="K494" s="411"/>
      <c r="Q494" s="291"/>
    </row>
    <row r="495" spans="9:17">
      <c r="I495" s="249"/>
      <c r="J495" s="249"/>
      <c r="K495" s="411"/>
      <c r="Q495" s="291"/>
    </row>
    <row r="496" spans="9:17">
      <c r="I496" s="249"/>
      <c r="J496" s="249"/>
      <c r="K496" s="411"/>
      <c r="Q496" s="291"/>
    </row>
    <row r="497" spans="9:17">
      <c r="I497" s="249"/>
      <c r="J497" s="249"/>
      <c r="K497" s="411"/>
      <c r="Q497" s="291"/>
    </row>
    <row r="498" spans="9:17">
      <c r="I498" s="249"/>
      <c r="J498" s="249"/>
      <c r="K498" s="411"/>
      <c r="Q498" s="291"/>
    </row>
    <row r="499" spans="9:17">
      <c r="I499" s="249"/>
      <c r="J499" s="249"/>
      <c r="K499" s="411"/>
      <c r="Q499" s="291"/>
    </row>
    <row r="500" spans="9:17">
      <c r="I500" s="249"/>
      <c r="J500" s="249"/>
      <c r="K500" s="411"/>
      <c r="Q500" s="291"/>
    </row>
    <row r="501" spans="9:17">
      <c r="I501" s="249"/>
      <c r="J501" s="249"/>
      <c r="K501" s="411"/>
      <c r="Q501" s="291"/>
    </row>
    <row r="502" spans="9:17">
      <c r="I502" s="249"/>
      <c r="J502" s="249"/>
      <c r="K502" s="411"/>
      <c r="Q502" s="291"/>
    </row>
    <row r="503" spans="9:17">
      <c r="I503" s="249"/>
      <c r="J503" s="249"/>
      <c r="K503" s="411"/>
      <c r="Q503" s="291"/>
    </row>
    <row r="504" spans="9:17">
      <c r="I504" s="249"/>
      <c r="J504" s="249"/>
      <c r="K504" s="411"/>
      <c r="Q504" s="291"/>
    </row>
    <row r="505" spans="9:17">
      <c r="I505" s="249"/>
      <c r="J505" s="249"/>
      <c r="K505" s="411"/>
      <c r="Q505" s="291"/>
    </row>
    <row r="506" spans="9:17">
      <c r="I506" s="249"/>
      <c r="J506" s="249"/>
      <c r="K506" s="411"/>
      <c r="Q506" s="291"/>
    </row>
    <row r="507" spans="9:17">
      <c r="I507" s="249"/>
      <c r="J507" s="249"/>
      <c r="K507" s="411"/>
      <c r="Q507" s="291"/>
    </row>
    <row r="508" spans="9:17">
      <c r="I508" s="249"/>
      <c r="J508" s="249"/>
      <c r="K508" s="411"/>
      <c r="Q508" s="291"/>
    </row>
    <row r="509" spans="9:17">
      <c r="I509" s="249"/>
      <c r="J509" s="249"/>
      <c r="K509" s="411"/>
      <c r="Q509" s="291"/>
    </row>
    <row r="510" spans="9:17">
      <c r="I510" s="249"/>
      <c r="J510" s="249"/>
      <c r="K510" s="411"/>
      <c r="Q510" s="291"/>
    </row>
    <row r="511" spans="9:17">
      <c r="I511" s="249"/>
      <c r="J511" s="249"/>
      <c r="K511" s="411"/>
      <c r="Q511" s="291"/>
    </row>
    <row r="512" spans="9:17">
      <c r="I512" s="249"/>
      <c r="J512" s="249"/>
      <c r="K512" s="411"/>
      <c r="Q512" s="291"/>
    </row>
    <row r="513" spans="9:17">
      <c r="I513" s="249"/>
      <c r="J513" s="249"/>
      <c r="K513" s="411"/>
      <c r="Q513" s="291"/>
    </row>
    <row r="514" spans="9:17">
      <c r="I514" s="249"/>
      <c r="J514" s="249"/>
      <c r="K514" s="411"/>
      <c r="Q514" s="291"/>
    </row>
    <row r="515" spans="9:17">
      <c r="I515" s="249"/>
      <c r="J515" s="249"/>
      <c r="K515" s="411"/>
      <c r="Q515" s="291"/>
    </row>
    <row r="516" spans="9:17">
      <c r="I516" s="249"/>
      <c r="J516" s="249"/>
      <c r="K516" s="411"/>
      <c r="Q516" s="291"/>
    </row>
    <row r="517" spans="9:17">
      <c r="I517" s="249"/>
      <c r="J517" s="249"/>
      <c r="K517" s="411"/>
      <c r="Q517" s="291"/>
    </row>
    <row r="518" spans="9:17">
      <c r="I518" s="249"/>
      <c r="J518" s="249"/>
      <c r="K518" s="411"/>
      <c r="Q518" s="291"/>
    </row>
    <row r="519" spans="9:17">
      <c r="I519" s="249"/>
      <c r="J519" s="249"/>
      <c r="K519" s="411"/>
      <c r="Q519" s="291"/>
    </row>
    <row r="520" spans="9:17">
      <c r="I520" s="249"/>
      <c r="J520" s="249"/>
      <c r="K520" s="411"/>
      <c r="Q520" s="291"/>
    </row>
    <row r="521" spans="9:17">
      <c r="I521" s="249"/>
      <c r="J521" s="249"/>
      <c r="K521" s="411"/>
      <c r="Q521" s="291"/>
    </row>
    <row r="522" spans="9:17">
      <c r="I522" s="249"/>
      <c r="J522" s="249"/>
      <c r="K522" s="411"/>
      <c r="Q522" s="291"/>
    </row>
    <row r="523" spans="9:17">
      <c r="I523" s="249"/>
      <c r="J523" s="249"/>
      <c r="K523" s="411"/>
      <c r="Q523" s="291"/>
    </row>
    <row r="524" spans="9:17">
      <c r="I524" s="249"/>
      <c r="J524" s="249"/>
      <c r="K524" s="411"/>
      <c r="Q524" s="291"/>
    </row>
    <row r="525" spans="9:17">
      <c r="I525" s="249"/>
      <c r="J525" s="249"/>
      <c r="K525" s="411"/>
      <c r="Q525" s="291"/>
    </row>
    <row r="526" spans="9:17">
      <c r="I526" s="249"/>
      <c r="J526" s="249"/>
      <c r="K526" s="411"/>
      <c r="Q526" s="291"/>
    </row>
    <row r="527" spans="9:17">
      <c r="I527" s="249"/>
      <c r="J527" s="249"/>
      <c r="K527" s="411"/>
      <c r="Q527" s="291"/>
    </row>
    <row r="528" spans="9:17">
      <c r="I528" s="249"/>
      <c r="J528" s="249"/>
      <c r="K528" s="411"/>
      <c r="Q528" s="291"/>
    </row>
    <row r="529" spans="9:17">
      <c r="I529" s="249"/>
      <c r="J529" s="249"/>
      <c r="K529" s="411"/>
      <c r="Q529" s="291"/>
    </row>
    <row r="530" spans="9:17">
      <c r="I530" s="249"/>
      <c r="J530" s="249"/>
      <c r="K530" s="411"/>
      <c r="Q530" s="291"/>
    </row>
    <row r="531" spans="9:17">
      <c r="I531" s="249"/>
      <c r="J531" s="249"/>
      <c r="K531" s="411"/>
      <c r="Q531" s="291"/>
    </row>
    <row r="532" spans="9:17">
      <c r="I532" s="249"/>
      <c r="J532" s="249"/>
      <c r="K532" s="411"/>
      <c r="Q532" s="291"/>
    </row>
    <row r="533" spans="9:17">
      <c r="I533" s="249"/>
      <c r="J533" s="249"/>
      <c r="K533" s="411"/>
      <c r="Q533" s="291"/>
    </row>
    <row r="534" spans="9:17">
      <c r="I534" s="249"/>
      <c r="J534" s="249"/>
      <c r="K534" s="411"/>
      <c r="Q534" s="291"/>
    </row>
    <row r="535" spans="9:17">
      <c r="I535" s="249"/>
      <c r="J535" s="249"/>
      <c r="K535" s="411"/>
      <c r="Q535" s="291"/>
    </row>
    <row r="536" spans="9:17">
      <c r="I536" s="249"/>
      <c r="J536" s="249"/>
      <c r="K536" s="411"/>
      <c r="Q536" s="291"/>
    </row>
    <row r="537" spans="9:17">
      <c r="I537" s="249"/>
      <c r="J537" s="249"/>
      <c r="K537" s="411"/>
      <c r="Q537" s="291"/>
    </row>
    <row r="538" spans="9:17">
      <c r="I538" s="249"/>
      <c r="J538" s="249"/>
      <c r="K538" s="411"/>
      <c r="Q538" s="291"/>
    </row>
    <row r="539" spans="9:17">
      <c r="I539" s="249"/>
      <c r="J539" s="249"/>
      <c r="K539" s="411"/>
      <c r="Q539" s="291"/>
    </row>
    <row r="540" spans="9:17">
      <c r="I540" s="249"/>
      <c r="J540" s="249"/>
      <c r="K540" s="411"/>
      <c r="Q540" s="291"/>
    </row>
    <row r="541" spans="9:17">
      <c r="I541" s="249"/>
      <c r="J541" s="249"/>
      <c r="K541" s="411"/>
      <c r="Q541" s="291"/>
    </row>
    <row r="542" spans="9:17">
      <c r="I542" s="249"/>
      <c r="J542" s="249"/>
      <c r="K542" s="411"/>
      <c r="Q542" s="291"/>
    </row>
    <row r="543" spans="9:17">
      <c r="I543" s="249"/>
      <c r="J543" s="249"/>
      <c r="K543" s="411"/>
      <c r="Q543" s="291"/>
    </row>
    <row r="544" spans="9:17">
      <c r="I544" s="249"/>
      <c r="J544" s="249"/>
      <c r="K544" s="411"/>
      <c r="Q544" s="291"/>
    </row>
    <row r="545" spans="9:17">
      <c r="I545" s="249"/>
      <c r="J545" s="249"/>
      <c r="K545" s="411"/>
      <c r="Q545" s="291"/>
    </row>
    <row r="546" spans="9:17">
      <c r="I546" s="249"/>
      <c r="J546" s="249"/>
      <c r="K546" s="411"/>
      <c r="Q546" s="291"/>
    </row>
    <row r="547" spans="9:17">
      <c r="I547" s="249"/>
      <c r="J547" s="249"/>
      <c r="K547" s="411"/>
      <c r="Q547" s="291"/>
    </row>
    <row r="548" spans="9:17">
      <c r="I548" s="249"/>
      <c r="J548" s="249"/>
      <c r="K548" s="411"/>
      <c r="Q548" s="291"/>
    </row>
    <row r="549" spans="9:17">
      <c r="I549" s="249"/>
      <c r="J549" s="249"/>
      <c r="K549" s="411"/>
      <c r="Q549" s="291"/>
    </row>
    <row r="550" spans="9:17">
      <c r="I550" s="249"/>
      <c r="J550" s="249"/>
      <c r="K550" s="411"/>
      <c r="Q550" s="291"/>
    </row>
    <row r="551" spans="9:17">
      <c r="I551" s="249"/>
      <c r="J551" s="249"/>
      <c r="K551" s="411"/>
      <c r="Q551" s="291"/>
    </row>
    <row r="552" spans="9:17">
      <c r="I552" s="249"/>
      <c r="J552" s="249"/>
      <c r="K552" s="411"/>
      <c r="Q552" s="291"/>
    </row>
    <row r="553" spans="9:17">
      <c r="I553" s="249"/>
      <c r="J553" s="249"/>
      <c r="K553" s="411"/>
      <c r="Q553" s="291"/>
    </row>
    <row r="554" spans="9:17">
      <c r="I554" s="249"/>
      <c r="J554" s="249"/>
      <c r="K554" s="411"/>
      <c r="Q554" s="291"/>
    </row>
    <row r="555" spans="9:17">
      <c r="I555" s="249"/>
      <c r="J555" s="249"/>
      <c r="K555" s="411"/>
      <c r="Q555" s="291"/>
    </row>
    <row r="556" spans="9:17">
      <c r="I556" s="249"/>
      <c r="J556" s="249"/>
      <c r="K556" s="411"/>
      <c r="Q556" s="291"/>
    </row>
    <row r="557" spans="9:17">
      <c r="I557" s="249"/>
      <c r="J557" s="249"/>
      <c r="K557" s="411"/>
      <c r="Q557" s="291"/>
    </row>
    <row r="558" spans="9:17">
      <c r="I558" s="249"/>
      <c r="J558" s="249"/>
      <c r="K558" s="411"/>
      <c r="Q558" s="291"/>
    </row>
    <row r="559" spans="9:17">
      <c r="I559" s="249"/>
      <c r="J559" s="249"/>
      <c r="K559" s="411"/>
      <c r="Q559" s="291"/>
    </row>
    <row r="560" spans="9:17">
      <c r="I560" s="249"/>
      <c r="J560" s="249"/>
      <c r="K560" s="411"/>
      <c r="Q560" s="291"/>
    </row>
    <row r="561" spans="9:17">
      <c r="I561" s="249"/>
      <c r="J561" s="249"/>
      <c r="K561" s="411"/>
      <c r="Q561" s="291"/>
    </row>
    <row r="562" spans="9:17">
      <c r="I562" s="249"/>
      <c r="J562" s="249"/>
      <c r="K562" s="411"/>
      <c r="Q562" s="291"/>
    </row>
    <row r="563" spans="9:17">
      <c r="I563" s="249"/>
      <c r="J563" s="249"/>
      <c r="K563" s="411"/>
      <c r="Q563" s="291"/>
    </row>
    <row r="564" spans="9:17">
      <c r="I564" s="249"/>
      <c r="J564" s="249"/>
      <c r="K564" s="411"/>
      <c r="Q564" s="291"/>
    </row>
    <row r="565" spans="9:17">
      <c r="I565" s="249"/>
      <c r="J565" s="249"/>
      <c r="K565" s="411"/>
      <c r="Q565" s="291"/>
    </row>
    <row r="566" spans="9:17">
      <c r="I566" s="249"/>
      <c r="J566" s="249"/>
      <c r="K566" s="411"/>
      <c r="Q566" s="291"/>
    </row>
    <row r="567" spans="9:17">
      <c r="I567" s="249"/>
      <c r="J567" s="249"/>
      <c r="K567" s="411"/>
      <c r="Q567" s="291"/>
    </row>
    <row r="568" spans="9:17">
      <c r="I568" s="249"/>
      <c r="J568" s="249"/>
      <c r="K568" s="411"/>
      <c r="Q568" s="291"/>
    </row>
    <row r="569" spans="9:17">
      <c r="I569" s="249"/>
      <c r="J569" s="249"/>
      <c r="K569" s="411"/>
      <c r="Q569" s="291"/>
    </row>
    <row r="570" spans="9:17">
      <c r="I570" s="249"/>
      <c r="J570" s="249"/>
      <c r="K570" s="411"/>
      <c r="Q570" s="291"/>
    </row>
    <row r="571" spans="9:17">
      <c r="I571" s="249"/>
      <c r="J571" s="249"/>
      <c r="K571" s="411"/>
      <c r="Q571" s="291"/>
    </row>
    <row r="572" spans="9:17">
      <c r="I572" s="249"/>
      <c r="J572" s="249"/>
      <c r="K572" s="411"/>
      <c r="Q572" s="291"/>
    </row>
    <row r="573" spans="9:17">
      <c r="I573" s="249"/>
      <c r="J573" s="249"/>
      <c r="K573" s="411"/>
      <c r="Q573" s="291"/>
    </row>
    <row r="574" spans="9:17">
      <c r="I574" s="249"/>
      <c r="J574" s="249"/>
      <c r="K574" s="411"/>
      <c r="Q574" s="291"/>
    </row>
    <row r="575" spans="9:17">
      <c r="I575" s="249"/>
      <c r="J575" s="249"/>
      <c r="K575" s="411"/>
      <c r="Q575" s="291"/>
    </row>
    <row r="576" spans="9:17">
      <c r="I576" s="249"/>
      <c r="J576" s="249"/>
      <c r="K576" s="411"/>
      <c r="Q576" s="291"/>
    </row>
    <row r="577" spans="9:17">
      <c r="I577" s="249"/>
      <c r="J577" s="249"/>
      <c r="K577" s="411"/>
      <c r="Q577" s="291"/>
    </row>
    <row r="578" spans="9:17">
      <c r="I578" s="249"/>
      <c r="J578" s="249"/>
      <c r="K578" s="411"/>
      <c r="Q578" s="291"/>
    </row>
    <row r="579" spans="9:17">
      <c r="I579" s="249"/>
      <c r="J579" s="249"/>
      <c r="K579" s="411"/>
      <c r="Q579" s="291"/>
    </row>
    <row r="580" spans="9:17">
      <c r="I580" s="249"/>
      <c r="J580" s="249"/>
      <c r="K580" s="411"/>
      <c r="Q580" s="291"/>
    </row>
    <row r="581" spans="9:17">
      <c r="I581" s="249"/>
      <c r="J581" s="249"/>
      <c r="K581" s="411"/>
      <c r="Q581" s="291"/>
    </row>
    <row r="582" spans="9:17">
      <c r="I582" s="249"/>
      <c r="J582" s="249"/>
      <c r="K582" s="411"/>
      <c r="Q582" s="291"/>
    </row>
    <row r="583" spans="9:17">
      <c r="I583" s="249"/>
      <c r="J583" s="249"/>
      <c r="K583" s="411"/>
      <c r="Q583" s="291"/>
    </row>
    <row r="584" spans="9:17">
      <c r="I584" s="249"/>
      <c r="J584" s="249"/>
      <c r="K584" s="411"/>
      <c r="Q584" s="291"/>
    </row>
    <row r="585" spans="9:17">
      <c r="I585" s="249"/>
      <c r="J585" s="249"/>
      <c r="K585" s="411"/>
      <c r="Q585" s="291"/>
    </row>
    <row r="586" spans="9:17">
      <c r="I586" s="249"/>
      <c r="J586" s="249"/>
      <c r="K586" s="411"/>
      <c r="Q586" s="291"/>
    </row>
    <row r="587" spans="9:17">
      <c r="I587" s="249"/>
      <c r="J587" s="249"/>
      <c r="K587" s="411"/>
      <c r="Q587" s="291"/>
    </row>
    <row r="588" spans="9:17">
      <c r="I588" s="249"/>
      <c r="J588" s="249"/>
      <c r="K588" s="411"/>
      <c r="Q588" s="291"/>
    </row>
    <row r="589" spans="9:17">
      <c r="I589" s="249"/>
      <c r="J589" s="249"/>
      <c r="K589" s="411"/>
      <c r="Q589" s="291"/>
    </row>
    <row r="590" spans="9:17">
      <c r="I590" s="249"/>
      <c r="J590" s="249"/>
      <c r="K590" s="411"/>
      <c r="Q590" s="291"/>
    </row>
    <row r="591" spans="9:17">
      <c r="I591" s="249"/>
      <c r="J591" s="249"/>
      <c r="K591" s="411"/>
      <c r="Q591" s="291"/>
    </row>
    <row r="592" spans="9:17">
      <c r="I592" s="249"/>
      <c r="J592" s="249"/>
      <c r="K592" s="411"/>
      <c r="Q592" s="291"/>
    </row>
    <row r="593" spans="9:17">
      <c r="I593" s="249"/>
      <c r="J593" s="249"/>
      <c r="K593" s="411"/>
      <c r="Q593" s="291"/>
    </row>
    <row r="594" spans="9:17">
      <c r="I594" s="249"/>
      <c r="J594" s="249"/>
      <c r="K594" s="411"/>
      <c r="Q594" s="291"/>
    </row>
    <row r="595" spans="9:17">
      <c r="I595" s="249"/>
      <c r="J595" s="249"/>
      <c r="K595" s="411"/>
      <c r="Q595" s="291"/>
    </row>
    <row r="596" spans="9:17">
      <c r="I596" s="249"/>
      <c r="J596" s="249"/>
      <c r="K596" s="411"/>
      <c r="Q596" s="291"/>
    </row>
    <row r="597" spans="9:17">
      <c r="I597" s="249"/>
      <c r="J597" s="249"/>
      <c r="K597" s="411"/>
      <c r="Q597" s="291"/>
    </row>
    <row r="598" spans="9:17">
      <c r="I598" s="249"/>
      <c r="J598" s="249"/>
      <c r="K598" s="411"/>
      <c r="Q598" s="291"/>
    </row>
    <row r="599" spans="9:17">
      <c r="I599" s="249"/>
      <c r="J599" s="249"/>
      <c r="K599" s="411"/>
      <c r="Q599" s="291"/>
    </row>
    <row r="600" spans="9:17">
      <c r="I600" s="249"/>
      <c r="J600" s="249"/>
      <c r="K600" s="411"/>
      <c r="Q600" s="291"/>
    </row>
    <row r="601" spans="9:17">
      <c r="I601" s="249"/>
      <c r="J601" s="249"/>
      <c r="K601" s="411"/>
      <c r="Q601" s="291"/>
    </row>
    <row r="602" spans="9:17">
      <c r="I602" s="249"/>
      <c r="J602" s="249"/>
      <c r="K602" s="411"/>
      <c r="Q602" s="291"/>
    </row>
    <row r="603" spans="9:17">
      <c r="I603" s="249"/>
      <c r="J603" s="249"/>
      <c r="K603" s="411"/>
      <c r="Q603" s="291"/>
    </row>
    <row r="604" spans="9:17">
      <c r="I604" s="249"/>
      <c r="J604" s="249"/>
      <c r="K604" s="411"/>
      <c r="Q604" s="291"/>
    </row>
    <row r="605" spans="9:17">
      <c r="I605" s="249"/>
      <c r="J605" s="249"/>
      <c r="K605" s="411"/>
      <c r="Q605" s="291"/>
    </row>
    <row r="606" spans="9:17">
      <c r="I606" s="249"/>
      <c r="J606" s="249"/>
      <c r="K606" s="411"/>
      <c r="Q606" s="291"/>
    </row>
    <row r="607" spans="9:17">
      <c r="I607" s="249"/>
      <c r="J607" s="249"/>
      <c r="K607" s="411"/>
      <c r="Q607" s="291"/>
    </row>
    <row r="608" spans="9:17">
      <c r="I608" s="249"/>
      <c r="J608" s="249"/>
      <c r="K608" s="411"/>
      <c r="Q608" s="291"/>
    </row>
    <row r="609" spans="2:17">
      <c r="B609" s="249"/>
      <c r="C609" s="249"/>
      <c r="D609" s="249"/>
      <c r="E609" s="249"/>
      <c r="I609" s="249"/>
      <c r="J609" s="249"/>
      <c r="K609" s="249"/>
      <c r="L609" s="249"/>
      <c r="M609" s="249"/>
      <c r="N609" s="249"/>
      <c r="O609" s="249"/>
      <c r="P609" s="249"/>
      <c r="Q609" s="291"/>
    </row>
    <row r="610" spans="2:17">
      <c r="I610" s="249"/>
      <c r="J610" s="249"/>
      <c r="K610" s="411"/>
      <c r="Q610" s="291"/>
    </row>
    <row r="611" spans="2:17">
      <c r="I611" s="249"/>
      <c r="J611" s="249"/>
      <c r="K611" s="411"/>
      <c r="Q611" s="291"/>
    </row>
    <row r="612" spans="2:17">
      <c r="I612" s="249"/>
      <c r="J612" s="249"/>
      <c r="K612" s="411"/>
      <c r="Q612" s="291"/>
    </row>
    <row r="613" spans="2:17">
      <c r="I613" s="249"/>
      <c r="J613" s="249"/>
      <c r="K613" s="411"/>
      <c r="Q613" s="291"/>
    </row>
    <row r="614" spans="2:17">
      <c r="I614" s="249"/>
      <c r="J614" s="249"/>
      <c r="K614" s="411"/>
      <c r="Q614" s="291"/>
    </row>
    <row r="615" spans="2:17">
      <c r="I615" s="249"/>
      <c r="J615" s="249"/>
      <c r="K615" s="411"/>
      <c r="Q615" s="291"/>
    </row>
    <row r="616" spans="2:17">
      <c r="I616" s="249"/>
      <c r="J616" s="249"/>
      <c r="K616" s="411"/>
      <c r="Q616" s="291"/>
    </row>
    <row r="617" spans="2:17">
      <c r="I617" s="249"/>
      <c r="J617" s="249"/>
      <c r="K617" s="411"/>
      <c r="Q617" s="291"/>
    </row>
    <row r="618" spans="2:17">
      <c r="I618" s="249"/>
      <c r="J618" s="249"/>
      <c r="K618" s="411"/>
      <c r="Q618" s="291"/>
    </row>
    <row r="619" spans="2:17">
      <c r="I619" s="249"/>
      <c r="J619" s="249"/>
      <c r="K619" s="411"/>
      <c r="Q619" s="291"/>
    </row>
    <row r="620" spans="2:17">
      <c r="I620" s="249"/>
      <c r="J620" s="249"/>
      <c r="K620" s="411"/>
      <c r="Q620" s="291"/>
    </row>
    <row r="621" spans="2:17">
      <c r="I621" s="249"/>
      <c r="J621" s="249"/>
      <c r="K621" s="411"/>
      <c r="Q621" s="291"/>
    </row>
    <row r="622" spans="2:17">
      <c r="I622" s="249"/>
      <c r="J622" s="249"/>
      <c r="K622" s="411"/>
      <c r="Q622" s="291"/>
    </row>
    <row r="623" spans="2:17">
      <c r="I623" s="249"/>
      <c r="J623" s="249"/>
      <c r="K623" s="411"/>
      <c r="Q623" s="291"/>
    </row>
    <row r="624" spans="2:17">
      <c r="I624" s="249"/>
      <c r="J624" s="249"/>
      <c r="K624" s="411"/>
      <c r="Q624" s="291"/>
    </row>
    <row r="625" spans="9:17">
      <c r="I625" s="249"/>
      <c r="J625" s="249"/>
      <c r="K625" s="411"/>
      <c r="Q625" s="291"/>
    </row>
    <row r="626" spans="9:17">
      <c r="I626" s="249"/>
      <c r="J626" s="249"/>
      <c r="K626" s="411"/>
      <c r="Q626" s="291"/>
    </row>
    <row r="627" spans="9:17">
      <c r="I627" s="249"/>
      <c r="J627" s="249"/>
      <c r="K627" s="411"/>
      <c r="Q627" s="291"/>
    </row>
    <row r="628" spans="9:17">
      <c r="I628" s="249"/>
      <c r="J628" s="249"/>
      <c r="K628" s="411"/>
      <c r="Q628" s="291"/>
    </row>
    <row r="629" spans="9:17">
      <c r="I629" s="249"/>
      <c r="J629" s="249"/>
      <c r="K629" s="411"/>
      <c r="Q629" s="291"/>
    </row>
    <row r="630" spans="9:17">
      <c r="I630" s="249"/>
      <c r="J630" s="249"/>
      <c r="K630" s="411"/>
      <c r="Q630" s="291"/>
    </row>
    <row r="631" spans="9:17">
      <c r="I631" s="249"/>
      <c r="J631" s="249"/>
      <c r="K631" s="411"/>
      <c r="Q631" s="291"/>
    </row>
    <row r="632" spans="9:17">
      <c r="I632" s="249"/>
      <c r="J632" s="249"/>
      <c r="K632" s="411"/>
      <c r="Q632" s="291"/>
    </row>
    <row r="633" spans="9:17">
      <c r="I633" s="249"/>
      <c r="J633" s="249"/>
      <c r="K633" s="411"/>
      <c r="Q633" s="291"/>
    </row>
    <row r="634" spans="9:17">
      <c r="I634" s="249"/>
      <c r="J634" s="249"/>
      <c r="K634" s="411"/>
      <c r="Q634" s="291"/>
    </row>
    <row r="635" spans="9:17">
      <c r="I635" s="249"/>
      <c r="J635" s="249"/>
      <c r="K635" s="411"/>
      <c r="Q635" s="291"/>
    </row>
    <row r="636" spans="9:17">
      <c r="I636" s="249"/>
      <c r="J636" s="249"/>
      <c r="K636" s="411"/>
      <c r="Q636" s="291"/>
    </row>
    <row r="637" spans="9:17">
      <c r="I637" s="249"/>
      <c r="J637" s="249"/>
      <c r="K637" s="411"/>
      <c r="Q637" s="291"/>
    </row>
    <row r="638" spans="9:17">
      <c r="I638" s="249"/>
      <c r="J638" s="249"/>
      <c r="K638" s="411"/>
      <c r="Q638" s="291"/>
    </row>
    <row r="639" spans="9:17">
      <c r="I639" s="249"/>
      <c r="J639" s="249"/>
      <c r="K639" s="411"/>
      <c r="Q639" s="291"/>
    </row>
    <row r="640" spans="9:17">
      <c r="I640" s="249"/>
      <c r="J640" s="249"/>
      <c r="K640" s="411"/>
      <c r="Q640" s="291"/>
    </row>
    <row r="641" spans="9:17">
      <c r="I641" s="249"/>
      <c r="J641" s="249"/>
      <c r="K641" s="411"/>
      <c r="Q641" s="291"/>
    </row>
    <row r="642" spans="9:17">
      <c r="I642" s="249"/>
      <c r="J642" s="249"/>
      <c r="K642" s="411"/>
      <c r="Q642" s="291"/>
    </row>
    <row r="643" spans="9:17">
      <c r="I643" s="249"/>
      <c r="J643" s="249"/>
      <c r="K643" s="411"/>
      <c r="Q643" s="291"/>
    </row>
    <row r="644" spans="9:17">
      <c r="I644" s="249"/>
      <c r="J644" s="249"/>
      <c r="K644" s="411"/>
      <c r="Q644" s="291"/>
    </row>
    <row r="645" spans="9:17">
      <c r="I645" s="249"/>
      <c r="J645" s="249"/>
      <c r="K645" s="411"/>
      <c r="Q645" s="291"/>
    </row>
    <row r="646" spans="9:17">
      <c r="I646" s="249"/>
      <c r="J646" s="249"/>
      <c r="K646" s="411"/>
      <c r="Q646" s="291"/>
    </row>
    <row r="647" spans="9:17">
      <c r="I647" s="249"/>
      <c r="J647" s="249"/>
      <c r="K647" s="411"/>
      <c r="Q647" s="291"/>
    </row>
    <row r="648" spans="9:17">
      <c r="I648" s="249"/>
      <c r="J648" s="249"/>
      <c r="K648" s="411"/>
      <c r="Q648" s="291"/>
    </row>
    <row r="649" spans="9:17">
      <c r="I649" s="249"/>
      <c r="J649" s="249"/>
      <c r="K649" s="411"/>
      <c r="Q649" s="291"/>
    </row>
    <row r="650" spans="9:17">
      <c r="I650" s="249"/>
      <c r="J650" s="249"/>
      <c r="K650" s="411"/>
      <c r="Q650" s="291"/>
    </row>
    <row r="651" spans="9:17">
      <c r="I651" s="249"/>
      <c r="J651" s="249"/>
      <c r="K651" s="411"/>
      <c r="Q651" s="291"/>
    </row>
    <row r="652" spans="9:17">
      <c r="I652" s="249"/>
      <c r="J652" s="249"/>
      <c r="K652" s="411"/>
      <c r="Q652" s="291"/>
    </row>
    <row r="653" spans="9:17">
      <c r="I653" s="249"/>
      <c r="J653" s="249"/>
      <c r="K653" s="411"/>
      <c r="Q653" s="291"/>
    </row>
    <row r="654" spans="9:17">
      <c r="I654" s="249"/>
      <c r="J654" s="249"/>
      <c r="K654" s="411"/>
      <c r="Q654" s="291"/>
    </row>
    <row r="655" spans="9:17">
      <c r="I655" s="249"/>
      <c r="J655" s="249"/>
      <c r="K655" s="411"/>
      <c r="Q655" s="291"/>
    </row>
    <row r="656" spans="9:17">
      <c r="I656" s="249"/>
      <c r="J656" s="249"/>
      <c r="K656" s="411"/>
      <c r="Q656" s="291"/>
    </row>
    <row r="657" spans="9:17">
      <c r="I657" s="249"/>
      <c r="J657" s="249"/>
      <c r="K657" s="411"/>
      <c r="Q657" s="291"/>
    </row>
    <row r="658" spans="9:17">
      <c r="I658" s="249"/>
      <c r="J658" s="249"/>
      <c r="K658" s="411"/>
      <c r="Q658" s="291"/>
    </row>
    <row r="659" spans="9:17">
      <c r="I659" s="249"/>
      <c r="J659" s="249"/>
      <c r="K659" s="411"/>
      <c r="Q659" s="291"/>
    </row>
    <row r="660" spans="9:17">
      <c r="I660" s="249"/>
      <c r="J660" s="249"/>
      <c r="K660" s="411"/>
      <c r="Q660" s="291"/>
    </row>
    <row r="661" spans="9:17">
      <c r="I661" s="249"/>
      <c r="J661" s="249"/>
      <c r="K661" s="411"/>
      <c r="Q661" s="291"/>
    </row>
    <row r="662" spans="9:17">
      <c r="I662" s="249"/>
      <c r="J662" s="249"/>
      <c r="K662" s="411"/>
      <c r="Q662" s="291"/>
    </row>
    <row r="663" spans="9:17">
      <c r="I663" s="249"/>
      <c r="J663" s="249"/>
      <c r="K663" s="411"/>
      <c r="Q663" s="291"/>
    </row>
    <row r="664" spans="9:17">
      <c r="I664" s="249"/>
      <c r="J664" s="249"/>
      <c r="K664" s="411"/>
      <c r="Q664" s="291"/>
    </row>
    <row r="665" spans="9:17">
      <c r="I665" s="249"/>
      <c r="J665" s="249"/>
      <c r="K665" s="411"/>
      <c r="Q665" s="291"/>
    </row>
    <row r="666" spans="9:17">
      <c r="I666" s="249"/>
      <c r="J666" s="249"/>
      <c r="K666" s="411"/>
      <c r="Q666" s="291"/>
    </row>
    <row r="667" spans="9:17">
      <c r="I667" s="249"/>
      <c r="J667" s="249"/>
      <c r="K667" s="411"/>
      <c r="Q667" s="291"/>
    </row>
    <row r="668" spans="9:17">
      <c r="I668" s="249"/>
      <c r="J668" s="249"/>
      <c r="K668" s="411"/>
      <c r="Q668" s="291"/>
    </row>
    <row r="669" spans="9:17">
      <c r="I669" s="249"/>
      <c r="J669" s="249"/>
      <c r="K669" s="411"/>
      <c r="Q669" s="291"/>
    </row>
    <row r="670" spans="9:17">
      <c r="I670" s="249"/>
      <c r="J670" s="249"/>
      <c r="K670" s="411"/>
      <c r="Q670" s="291"/>
    </row>
    <row r="671" spans="9:17">
      <c r="I671" s="249"/>
      <c r="J671" s="249"/>
      <c r="K671" s="411"/>
      <c r="Q671" s="291"/>
    </row>
    <row r="672" spans="9:17">
      <c r="I672" s="249"/>
      <c r="J672" s="249"/>
      <c r="K672" s="411"/>
      <c r="Q672" s="291"/>
    </row>
    <row r="673" spans="8:17">
      <c r="I673" s="249"/>
      <c r="J673" s="249"/>
      <c r="K673" s="411"/>
      <c r="Q673" s="291"/>
    </row>
    <row r="674" spans="8:17">
      <c r="I674" s="249"/>
      <c r="J674" s="249"/>
      <c r="K674" s="411"/>
      <c r="Q674" s="291"/>
    </row>
    <row r="675" spans="8:17">
      <c r="I675" s="249"/>
      <c r="J675" s="249"/>
      <c r="K675" s="411"/>
      <c r="Q675" s="291"/>
    </row>
    <row r="676" spans="8:17">
      <c r="I676" s="249"/>
      <c r="J676" s="249"/>
      <c r="K676" s="411"/>
      <c r="Q676" s="291"/>
    </row>
    <row r="677" spans="8:17">
      <c r="I677" s="249"/>
      <c r="J677" s="249"/>
      <c r="K677" s="411"/>
      <c r="Q677" s="291"/>
    </row>
    <row r="678" spans="8:17">
      <c r="I678" s="249"/>
      <c r="J678" s="249"/>
      <c r="K678" s="411"/>
      <c r="Q678" s="291"/>
    </row>
    <row r="679" spans="8:17">
      <c r="I679" s="416"/>
      <c r="J679" s="416"/>
    </row>
    <row r="680" spans="8:17">
      <c r="I680" s="416"/>
      <c r="J680" s="416"/>
    </row>
    <row r="681" spans="8:17">
      <c r="I681" s="416"/>
      <c r="J681" s="416"/>
    </row>
    <row r="682" spans="8:17">
      <c r="I682" s="416"/>
      <c r="J682" s="416"/>
    </row>
    <row r="683" spans="8:17">
      <c r="H683" s="249" t="s">
        <v>2137</v>
      </c>
    </row>
  </sheetData>
  <mergeCells count="1">
    <mergeCell ref="A438:M438"/>
  </mergeCells>
  <pageMargins left="0.15748031496062992" right="0.23622047244094491" top="0.27559055118110237" bottom="0.19685039370078741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eft batal 3004</vt:lpstr>
      <vt:lpstr>cek batal 30.04.21</vt:lpstr>
      <vt:lpstr>PERINCIAN EFT BATAL PD 30042021</vt:lpstr>
      <vt:lpstr>data eft batal sblm 2018</vt:lpstr>
      <vt:lpstr>'cek batal 30.04.21'!Print_Area</vt:lpstr>
      <vt:lpstr>'data eft batal sblm 2018'!Print_Area</vt:lpstr>
      <vt:lpstr>'eft batal 3004'!Print_Area</vt:lpstr>
      <vt:lpstr>'PERINCIAN EFT BATAL PD 30042021'!Print_Area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ANM</cp:lastModifiedBy>
  <cp:revision>1</cp:revision>
  <cp:lastPrinted>2021-05-02T06:54:54Z</cp:lastPrinted>
  <dcterms:modified xsi:type="dcterms:W3CDTF">2021-05-02T06:55:01Z</dcterms:modified>
  <cp:category/>
</cp:coreProperties>
</file>